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-15" yWindow="-15" windowWidth="11085" windowHeight="9375" tabRatio="306"/>
  </bookViews>
  <sheets>
    <sheet name="Champs" sheetId="1" r:id="rId1"/>
    <sheet name="Times" sheetId="2" r:id="rId2"/>
    <sheet name="lookup" sheetId="5" state="hidden" r:id="rId3"/>
    <sheet name="notes" sheetId="6" state="hidden" r:id="rId4"/>
  </sheets>
  <definedNames>
    <definedName name="_xlnm._FilterDatabase" localSheetId="0" hidden="1">Champs!$B$22:$AB$22</definedName>
    <definedName name="_xlnm.Print_Area" localSheetId="0">Champs!$B$2:$AC$60</definedName>
    <definedName name="_xlnm.Print_Area" localSheetId="1">Times!$B$1:$AB$61</definedName>
  </definedNames>
  <calcPr calcId="145621" calcMode="manual"/>
</workbook>
</file>

<file path=xl/calcChain.xml><?xml version="1.0" encoding="utf-8"?>
<calcChain xmlns="http://schemas.openxmlformats.org/spreadsheetml/2006/main">
  <c r="D47" i="1" l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AA39" i="2" l="1"/>
  <c r="Z39" i="2"/>
  <c r="C24" i="1" l="1"/>
  <c r="Z40" i="2"/>
  <c r="Z42" i="2"/>
  <c r="Z41" i="2"/>
  <c r="Z43" i="2"/>
  <c r="Z44" i="2"/>
  <c r="Z45" i="2"/>
  <c r="Z47" i="2"/>
  <c r="Z46" i="2"/>
  <c r="Z48" i="2"/>
  <c r="Z51" i="2" l="1"/>
  <c r="Z52" i="2"/>
  <c r="Z53" i="2"/>
  <c r="Z54" i="2"/>
  <c r="Z55" i="2"/>
  <c r="Z56" i="2"/>
  <c r="Z57" i="2"/>
  <c r="Z58" i="2"/>
  <c r="Z59" i="2"/>
  <c r="Z60" i="2"/>
  <c r="Z50" i="2"/>
  <c r="Z49" i="2"/>
  <c r="A50" i="2" l="1"/>
  <c r="AA50" i="2"/>
  <c r="A59" i="2"/>
  <c r="AA46" i="2"/>
  <c r="A41" i="2"/>
  <c r="AA51" i="2"/>
  <c r="A36" i="2" l="1"/>
  <c r="Z36" i="2"/>
  <c r="AA36" i="2"/>
  <c r="AA40" i="2" l="1"/>
  <c r="AA45" i="2"/>
  <c r="AA52" i="2"/>
  <c r="AA53" i="2"/>
  <c r="AA47" i="2"/>
  <c r="AA44" i="2"/>
  <c r="AA42" i="2"/>
  <c r="AA43" i="2"/>
  <c r="AA54" i="2"/>
  <c r="AA55" i="2"/>
  <c r="AA56" i="2"/>
  <c r="AA57" i="2"/>
  <c r="AA58" i="2"/>
  <c r="AA59" i="2"/>
  <c r="AA60" i="2"/>
  <c r="AA49" i="2"/>
  <c r="AA48" i="2"/>
  <c r="A17" i="2"/>
  <c r="A16" i="2"/>
  <c r="A42" i="2"/>
  <c r="A40" i="2"/>
  <c r="A43" i="2"/>
  <c r="A44" i="2"/>
  <c r="A45" i="2"/>
  <c r="A46" i="2"/>
  <c r="A51" i="2"/>
  <c r="A53" i="2"/>
  <c r="A54" i="2"/>
  <c r="A52" i="2"/>
  <c r="A55" i="2"/>
  <c r="A56" i="2"/>
  <c r="A57" i="2"/>
  <c r="A58" i="2"/>
  <c r="A60" i="2"/>
  <c r="A49" i="2"/>
  <c r="A48" i="2"/>
  <c r="A47" i="2"/>
  <c r="A35" i="2"/>
  <c r="A33" i="2"/>
  <c r="A37" i="2"/>
  <c r="A34" i="2"/>
  <c r="A26" i="2"/>
  <c r="A28" i="2"/>
  <c r="A29" i="2"/>
  <c r="A24" i="2"/>
  <c r="A25" i="2"/>
  <c r="A23" i="2"/>
  <c r="A30" i="2"/>
  <c r="A31" i="2"/>
  <c r="A27" i="2"/>
  <c r="A32" i="2"/>
  <c r="A7" i="2"/>
  <c r="A19" i="2"/>
  <c r="A12" i="2"/>
  <c r="A13" i="2"/>
  <c r="A9" i="2"/>
  <c r="A10" i="2"/>
  <c r="A14" i="2"/>
  <c r="A18" i="2"/>
  <c r="A20" i="2"/>
  <c r="A21" i="2"/>
  <c r="A15" i="2"/>
  <c r="A11" i="2"/>
  <c r="Z7" i="2"/>
  <c r="Z19" i="2"/>
  <c r="Z13" i="2"/>
  <c r="Z12" i="2"/>
  <c r="Z9" i="2"/>
  <c r="Z17" i="2"/>
  <c r="Z16" i="2"/>
  <c r="Z10" i="2"/>
  <c r="Z14" i="2"/>
  <c r="Z18" i="2"/>
  <c r="Z20" i="2"/>
  <c r="Z21" i="2"/>
  <c r="Z15" i="2"/>
  <c r="Z11" i="2"/>
  <c r="AA7" i="2"/>
  <c r="AA19" i="2"/>
  <c r="AA13" i="2"/>
  <c r="AA12" i="2"/>
  <c r="AA9" i="2"/>
  <c r="AA17" i="2"/>
  <c r="AA16" i="2"/>
  <c r="AA10" i="2"/>
  <c r="AA14" i="2"/>
  <c r="AA18" i="2"/>
  <c r="AA20" i="2"/>
  <c r="AA21" i="2"/>
  <c r="AA15" i="2"/>
  <c r="AA11" i="2"/>
  <c r="AA23" i="2"/>
  <c r="AA31" i="2"/>
  <c r="AA28" i="2"/>
  <c r="AA26" i="2"/>
  <c r="AA33" i="2"/>
  <c r="AA25" i="2"/>
  <c r="AA29" i="2"/>
  <c r="AA24" i="2"/>
  <c r="AA35" i="2"/>
  <c r="AA27" i="2"/>
  <c r="AA34" i="2"/>
  <c r="AA32" i="2"/>
  <c r="AA30" i="2"/>
  <c r="Z23" i="2"/>
  <c r="Z31" i="2"/>
  <c r="Z28" i="2"/>
  <c r="Z26" i="2"/>
  <c r="Z33" i="2"/>
  <c r="Z25" i="2"/>
  <c r="Z29" i="2"/>
  <c r="Z24" i="2"/>
  <c r="Z35" i="2"/>
  <c r="Z27" i="2"/>
  <c r="Z34" i="2"/>
  <c r="Z32" i="2"/>
  <c r="Z30" i="2"/>
  <c r="B56" i="1"/>
  <c r="C56" i="1"/>
  <c r="A56" i="1" l="1"/>
  <c r="C40" i="1"/>
  <c r="C41" i="1"/>
  <c r="C42" i="1"/>
  <c r="C43" i="1"/>
  <c r="C44" i="1"/>
  <c r="C45" i="1"/>
  <c r="C46" i="1"/>
  <c r="C47" i="1"/>
  <c r="C60" i="1"/>
  <c r="C59" i="1"/>
  <c r="C58" i="1"/>
  <c r="C57" i="1"/>
  <c r="C49" i="1"/>
  <c r="C50" i="1"/>
  <c r="C51" i="1"/>
  <c r="C52" i="1"/>
  <c r="C48" i="1"/>
  <c r="C53" i="1"/>
  <c r="C54" i="1"/>
  <c r="C55" i="1"/>
  <c r="B40" i="1"/>
  <c r="B41" i="1"/>
  <c r="B42" i="1"/>
  <c r="B43" i="1"/>
  <c r="B44" i="1"/>
  <c r="B45" i="1"/>
  <c r="B46" i="1"/>
  <c r="B47" i="1"/>
  <c r="B60" i="1"/>
  <c r="B59" i="1"/>
  <c r="B58" i="1"/>
  <c r="B57" i="1"/>
  <c r="B49" i="1"/>
  <c r="B50" i="1"/>
  <c r="B51" i="1"/>
  <c r="B52" i="1"/>
  <c r="B48" i="1"/>
  <c r="B53" i="1"/>
  <c r="B54" i="1"/>
  <c r="B55" i="1"/>
  <c r="C32" i="1"/>
  <c r="C37" i="1"/>
  <c r="C36" i="1"/>
  <c r="C35" i="1"/>
  <c r="C34" i="1"/>
  <c r="C33" i="1"/>
  <c r="B32" i="1"/>
  <c r="B37" i="1"/>
  <c r="B36" i="1"/>
  <c r="B35" i="1"/>
  <c r="A35" i="1" s="1"/>
  <c r="B34" i="1"/>
  <c r="B33" i="1"/>
  <c r="B24" i="1"/>
  <c r="B25" i="1"/>
  <c r="C25" i="1"/>
  <c r="B26" i="1"/>
  <c r="C26" i="1"/>
  <c r="B27" i="1"/>
  <c r="C27" i="1"/>
  <c r="B28" i="1"/>
  <c r="C28" i="1"/>
  <c r="B31" i="1"/>
  <c r="C31" i="1"/>
  <c r="B29" i="1"/>
  <c r="C29" i="1"/>
  <c r="B30" i="1"/>
  <c r="C30" i="1"/>
  <c r="C23" i="1"/>
  <c r="B23" i="1"/>
  <c r="C8" i="1"/>
  <c r="C9" i="1"/>
  <c r="C10" i="1"/>
  <c r="C11" i="1"/>
  <c r="C12" i="1"/>
  <c r="C13" i="1"/>
  <c r="C14" i="1"/>
  <c r="C15" i="1"/>
  <c r="C16" i="1"/>
  <c r="C17" i="1"/>
  <c r="C18" i="1"/>
  <c r="C21" i="1"/>
  <c r="C20" i="1"/>
  <c r="C19" i="1"/>
  <c r="B8" i="1"/>
  <c r="B9" i="1"/>
  <c r="B10" i="1"/>
  <c r="B11" i="1"/>
  <c r="B12" i="1"/>
  <c r="B13" i="1"/>
  <c r="B14" i="1"/>
  <c r="B15" i="1"/>
  <c r="B16" i="1"/>
  <c r="B17" i="1"/>
  <c r="B18" i="1"/>
  <c r="B21" i="1"/>
  <c r="B20" i="1"/>
  <c r="B19" i="1"/>
  <c r="V61" i="2"/>
  <c r="K61" i="2"/>
  <c r="J61" i="2"/>
  <c r="AA37" i="2"/>
  <c r="C39" i="1"/>
  <c r="B39" i="1"/>
  <c r="C7" i="1"/>
  <c r="B7" i="1"/>
  <c r="A8" i="2"/>
  <c r="Z8" i="2"/>
  <c r="AA8" i="2"/>
  <c r="Z37" i="2"/>
  <c r="A39" i="2"/>
  <c r="AA41" i="2"/>
  <c r="D61" i="2"/>
  <c r="E61" i="2"/>
  <c r="F61" i="2"/>
  <c r="G61" i="2"/>
  <c r="H61" i="2"/>
  <c r="I61" i="2"/>
  <c r="L61" i="2"/>
  <c r="M61" i="2"/>
  <c r="N61" i="2"/>
  <c r="O61" i="2"/>
  <c r="P61" i="2"/>
  <c r="Q61" i="2"/>
  <c r="R61" i="2"/>
  <c r="S61" i="2"/>
  <c r="T61" i="2"/>
  <c r="U61" i="2"/>
  <c r="W61" i="2"/>
  <c r="X61" i="2"/>
  <c r="G35" i="1" l="1"/>
  <c r="K35" i="1"/>
  <c r="O35" i="1"/>
  <c r="S35" i="1"/>
  <c r="W35" i="1"/>
  <c r="D35" i="1"/>
  <c r="H35" i="1"/>
  <c r="L35" i="1"/>
  <c r="P35" i="1"/>
  <c r="T35" i="1"/>
  <c r="X35" i="1"/>
  <c r="F35" i="1"/>
  <c r="N35" i="1"/>
  <c r="V35" i="1"/>
  <c r="I35" i="1"/>
  <c r="Q35" i="1"/>
  <c r="E35" i="1"/>
  <c r="U35" i="1"/>
  <c r="J35" i="1"/>
  <c r="M35" i="1"/>
  <c r="R35" i="1"/>
  <c r="A36" i="1"/>
  <c r="A33" i="1"/>
  <c r="A51" i="1"/>
  <c r="A46" i="1"/>
  <c r="A21" i="1"/>
  <c r="L21" i="1" s="1"/>
  <c r="A49" i="1"/>
  <c r="A50" i="1"/>
  <c r="A16" i="1"/>
  <c r="A37" i="1"/>
  <c r="A55" i="1"/>
  <c r="A57" i="1"/>
  <c r="A54" i="1"/>
  <c r="A58" i="1"/>
  <c r="A12" i="1"/>
  <c r="A32" i="1"/>
  <c r="A53" i="1"/>
  <c r="A59" i="1"/>
  <c r="A48" i="1"/>
  <c r="A52" i="1"/>
  <c r="A47" i="1"/>
  <c r="A60" i="1"/>
  <c r="A34" i="1"/>
  <c r="A40" i="1"/>
  <c r="A44" i="1"/>
  <c r="A42" i="1"/>
  <c r="A45" i="1"/>
  <c r="A43" i="1"/>
  <c r="A41" i="1"/>
  <c r="A11" i="1"/>
  <c r="A19" i="1"/>
  <c r="A15" i="1"/>
  <c r="A13" i="1"/>
  <c r="A8" i="1"/>
  <c r="A30" i="1"/>
  <c r="A20" i="1"/>
  <c r="A18" i="1"/>
  <c r="A17" i="1"/>
  <c r="K17" i="1" s="1"/>
  <c r="A14" i="1"/>
  <c r="L14" i="1" s="1"/>
  <c r="A9" i="1"/>
  <c r="A10" i="1"/>
  <c r="A29" i="1"/>
  <c r="A31" i="1"/>
  <c r="A28" i="1"/>
  <c r="A27" i="1"/>
  <c r="A26" i="1"/>
  <c r="A25" i="1"/>
  <c r="A24" i="1"/>
  <c r="J21" i="1"/>
  <c r="N21" i="1"/>
  <c r="P21" i="1"/>
  <c r="G21" i="1"/>
  <c r="O21" i="1"/>
  <c r="S21" i="1"/>
  <c r="Q21" i="1"/>
  <c r="J14" i="1"/>
  <c r="G17" i="1"/>
  <c r="R17" i="1"/>
  <c r="T17" i="1"/>
  <c r="A23" i="1"/>
  <c r="A39" i="1"/>
  <c r="A7" i="1"/>
  <c r="M21" i="1" l="1"/>
  <c r="X21" i="1"/>
  <c r="H21" i="1"/>
  <c r="D17" i="1"/>
  <c r="I21" i="1"/>
  <c r="V21" i="1"/>
  <c r="F21" i="1"/>
  <c r="Y21" i="1" s="1"/>
  <c r="W17" i="1"/>
  <c r="E21" i="1"/>
  <c r="T21" i="1"/>
  <c r="D21" i="1"/>
  <c r="I17" i="1"/>
  <c r="W21" i="1"/>
  <c r="R21" i="1"/>
  <c r="U21" i="1"/>
  <c r="K21" i="1"/>
  <c r="AA21" i="1" s="1"/>
  <c r="F24" i="1"/>
  <c r="J24" i="1"/>
  <c r="N24" i="1"/>
  <c r="R24" i="1"/>
  <c r="V24" i="1"/>
  <c r="H24" i="1"/>
  <c r="L24" i="1"/>
  <c r="T24" i="1"/>
  <c r="G24" i="1"/>
  <c r="K24" i="1"/>
  <c r="O24" i="1"/>
  <c r="S24" i="1"/>
  <c r="W24" i="1"/>
  <c r="D24" i="1"/>
  <c r="P24" i="1"/>
  <c r="X24" i="1"/>
  <c r="E24" i="1"/>
  <c r="U24" i="1"/>
  <c r="I24" i="1"/>
  <c r="M24" i="1"/>
  <c r="Q24" i="1"/>
  <c r="F28" i="1"/>
  <c r="J28" i="1"/>
  <c r="N28" i="1"/>
  <c r="R28" i="1"/>
  <c r="V28" i="1"/>
  <c r="G28" i="1"/>
  <c r="K28" i="1"/>
  <c r="O28" i="1"/>
  <c r="S28" i="1"/>
  <c r="W28" i="1"/>
  <c r="I28" i="1"/>
  <c r="Q28" i="1"/>
  <c r="D28" i="1"/>
  <c r="L28" i="1"/>
  <c r="T28" i="1"/>
  <c r="E28" i="1"/>
  <c r="M28" i="1"/>
  <c r="U28" i="1"/>
  <c r="H28" i="1"/>
  <c r="P28" i="1"/>
  <c r="X28" i="1"/>
  <c r="F32" i="1"/>
  <c r="J32" i="1"/>
  <c r="N32" i="1"/>
  <c r="R32" i="1"/>
  <c r="V32" i="1"/>
  <c r="G32" i="1"/>
  <c r="K32" i="1"/>
  <c r="O32" i="1"/>
  <c r="S32" i="1"/>
  <c r="W32" i="1"/>
  <c r="E32" i="1"/>
  <c r="M32" i="1"/>
  <c r="U32" i="1"/>
  <c r="H32" i="1"/>
  <c r="P32" i="1"/>
  <c r="X32" i="1"/>
  <c r="D32" i="1"/>
  <c r="T32" i="1"/>
  <c r="I32" i="1"/>
  <c r="L32" i="1"/>
  <c r="Q32" i="1"/>
  <c r="E25" i="1"/>
  <c r="I25" i="1"/>
  <c r="M25" i="1"/>
  <c r="Q25" i="1"/>
  <c r="U25" i="1"/>
  <c r="G25" i="1"/>
  <c r="O25" i="1"/>
  <c r="W25" i="1"/>
  <c r="F25" i="1"/>
  <c r="J25" i="1"/>
  <c r="N25" i="1"/>
  <c r="R25" i="1"/>
  <c r="V25" i="1"/>
  <c r="K25" i="1"/>
  <c r="S25" i="1"/>
  <c r="P25" i="1"/>
  <c r="D25" i="1"/>
  <c r="T25" i="1"/>
  <c r="H25" i="1"/>
  <c r="X25" i="1"/>
  <c r="L25" i="1"/>
  <c r="D30" i="1"/>
  <c r="H30" i="1"/>
  <c r="L30" i="1"/>
  <c r="P30" i="1"/>
  <c r="T30" i="1"/>
  <c r="X30" i="1"/>
  <c r="E30" i="1"/>
  <c r="I30" i="1"/>
  <c r="M30" i="1"/>
  <c r="Q30" i="1"/>
  <c r="U30" i="1"/>
  <c r="G30" i="1"/>
  <c r="O30" i="1"/>
  <c r="W30" i="1"/>
  <c r="J30" i="1"/>
  <c r="R30" i="1"/>
  <c r="N30" i="1"/>
  <c r="S30" i="1"/>
  <c r="F30" i="1"/>
  <c r="V30" i="1"/>
  <c r="K30" i="1"/>
  <c r="D34" i="1"/>
  <c r="H34" i="1"/>
  <c r="L34" i="1"/>
  <c r="P34" i="1"/>
  <c r="T34" i="1"/>
  <c r="X34" i="1"/>
  <c r="E34" i="1"/>
  <c r="I34" i="1"/>
  <c r="M34" i="1"/>
  <c r="Q34" i="1"/>
  <c r="U34" i="1"/>
  <c r="K34" i="1"/>
  <c r="S34" i="1"/>
  <c r="F34" i="1"/>
  <c r="N34" i="1"/>
  <c r="V34" i="1"/>
  <c r="J34" i="1"/>
  <c r="O34" i="1"/>
  <c r="R34" i="1"/>
  <c r="G34" i="1"/>
  <c r="W34" i="1"/>
  <c r="E33" i="1"/>
  <c r="I33" i="1"/>
  <c r="M33" i="1"/>
  <c r="Q33" i="1"/>
  <c r="U33" i="1"/>
  <c r="F33" i="1"/>
  <c r="J33" i="1"/>
  <c r="N33" i="1"/>
  <c r="R33" i="1"/>
  <c r="V33" i="1"/>
  <c r="H33" i="1"/>
  <c r="P33" i="1"/>
  <c r="X33" i="1"/>
  <c r="K33" i="1"/>
  <c r="S33" i="1"/>
  <c r="O33" i="1"/>
  <c r="D33" i="1"/>
  <c r="T33" i="1"/>
  <c r="G33" i="1"/>
  <c r="W33" i="1"/>
  <c r="L33" i="1"/>
  <c r="E29" i="1"/>
  <c r="I29" i="1"/>
  <c r="M29" i="1"/>
  <c r="Q29" i="1"/>
  <c r="U29" i="1"/>
  <c r="F29" i="1"/>
  <c r="J29" i="1"/>
  <c r="N29" i="1"/>
  <c r="R29" i="1"/>
  <c r="V29" i="1"/>
  <c r="D29" i="1"/>
  <c r="L29" i="1"/>
  <c r="T29" i="1"/>
  <c r="G29" i="1"/>
  <c r="O29" i="1"/>
  <c r="W29" i="1"/>
  <c r="H29" i="1"/>
  <c r="P29" i="1"/>
  <c r="S29" i="1"/>
  <c r="X29" i="1"/>
  <c r="K29" i="1"/>
  <c r="E37" i="1"/>
  <c r="I37" i="1"/>
  <c r="M37" i="1"/>
  <c r="Q37" i="1"/>
  <c r="U37" i="1"/>
  <c r="F37" i="1"/>
  <c r="J37" i="1"/>
  <c r="N37" i="1"/>
  <c r="R37" i="1"/>
  <c r="V37" i="1"/>
  <c r="D37" i="1"/>
  <c r="L37" i="1"/>
  <c r="T37" i="1"/>
  <c r="G37" i="1"/>
  <c r="O37" i="1"/>
  <c r="W37" i="1"/>
  <c r="K37" i="1"/>
  <c r="P37" i="1"/>
  <c r="S37" i="1"/>
  <c r="H37" i="1"/>
  <c r="X37" i="1"/>
  <c r="F36" i="1"/>
  <c r="J36" i="1"/>
  <c r="N36" i="1"/>
  <c r="R36" i="1"/>
  <c r="V36" i="1"/>
  <c r="G36" i="1"/>
  <c r="K36" i="1"/>
  <c r="O36" i="1"/>
  <c r="S36" i="1"/>
  <c r="W36" i="1"/>
  <c r="I36" i="1"/>
  <c r="Q36" i="1"/>
  <c r="D36" i="1"/>
  <c r="L36" i="1"/>
  <c r="T36" i="1"/>
  <c r="P36" i="1"/>
  <c r="E36" i="1"/>
  <c r="AA36" i="1" s="1"/>
  <c r="U36" i="1"/>
  <c r="H36" i="1"/>
  <c r="X36" i="1"/>
  <c r="M36" i="1"/>
  <c r="G31" i="1"/>
  <c r="K31" i="1"/>
  <c r="O31" i="1"/>
  <c r="S31" i="1"/>
  <c r="W31" i="1"/>
  <c r="D31" i="1"/>
  <c r="H31" i="1"/>
  <c r="L31" i="1"/>
  <c r="P31" i="1"/>
  <c r="T31" i="1"/>
  <c r="X31" i="1"/>
  <c r="J31" i="1"/>
  <c r="R31" i="1"/>
  <c r="E31" i="1"/>
  <c r="M31" i="1"/>
  <c r="U31" i="1"/>
  <c r="I31" i="1"/>
  <c r="N31" i="1"/>
  <c r="Q31" i="1"/>
  <c r="F31" i="1"/>
  <c r="V31" i="1"/>
  <c r="D26" i="1"/>
  <c r="H26" i="1"/>
  <c r="L26" i="1"/>
  <c r="P26" i="1"/>
  <c r="T26" i="1"/>
  <c r="X26" i="1"/>
  <c r="E26" i="1"/>
  <c r="I26" i="1"/>
  <c r="M26" i="1"/>
  <c r="Q26" i="1"/>
  <c r="U26" i="1"/>
  <c r="F26" i="1"/>
  <c r="K26" i="1"/>
  <c r="S26" i="1"/>
  <c r="N26" i="1"/>
  <c r="V26" i="1"/>
  <c r="G26" i="1"/>
  <c r="O26" i="1"/>
  <c r="W26" i="1"/>
  <c r="R26" i="1"/>
  <c r="J26" i="1"/>
  <c r="D23" i="1"/>
  <c r="H23" i="1"/>
  <c r="L23" i="1"/>
  <c r="P23" i="1"/>
  <c r="T23" i="1"/>
  <c r="V23" i="1"/>
  <c r="E23" i="1"/>
  <c r="I23" i="1"/>
  <c r="M23" i="1"/>
  <c r="Q23" i="1"/>
  <c r="U23" i="1"/>
  <c r="G23" i="1"/>
  <c r="O23" i="1"/>
  <c r="X23" i="1"/>
  <c r="J23" i="1"/>
  <c r="R23" i="1"/>
  <c r="F23" i="1"/>
  <c r="W23" i="1"/>
  <c r="K23" i="1"/>
  <c r="N23" i="1"/>
  <c r="S23" i="1"/>
  <c r="G27" i="1"/>
  <c r="K27" i="1"/>
  <c r="O27" i="1"/>
  <c r="S27" i="1"/>
  <c r="W27" i="1"/>
  <c r="D27" i="1"/>
  <c r="H27" i="1"/>
  <c r="L27" i="1"/>
  <c r="P27" i="1"/>
  <c r="T27" i="1"/>
  <c r="X27" i="1"/>
  <c r="F27" i="1"/>
  <c r="N27" i="1"/>
  <c r="V27" i="1"/>
  <c r="I27" i="1"/>
  <c r="Q27" i="1"/>
  <c r="J27" i="1"/>
  <c r="R27" i="1"/>
  <c r="E27" i="1"/>
  <c r="M27" i="1"/>
  <c r="U27" i="1"/>
  <c r="F40" i="1"/>
  <c r="J40" i="1"/>
  <c r="N40" i="1"/>
  <c r="R40" i="1"/>
  <c r="V40" i="1"/>
  <c r="D40" i="1"/>
  <c r="L40" i="1"/>
  <c r="P40" i="1"/>
  <c r="X40" i="1"/>
  <c r="E40" i="1"/>
  <c r="M40" i="1"/>
  <c r="Q40" i="1"/>
  <c r="G40" i="1"/>
  <c r="K40" i="1"/>
  <c r="O40" i="1"/>
  <c r="S40" i="1"/>
  <c r="W40" i="1"/>
  <c r="H40" i="1"/>
  <c r="T40" i="1"/>
  <c r="I40" i="1"/>
  <c r="U40" i="1"/>
  <c r="E39" i="1"/>
  <c r="I39" i="1"/>
  <c r="M39" i="1"/>
  <c r="Q39" i="1"/>
  <c r="U39" i="1"/>
  <c r="K39" i="1"/>
  <c r="S39" i="1"/>
  <c r="D39" i="1"/>
  <c r="L39" i="1"/>
  <c r="F39" i="1"/>
  <c r="J39" i="1"/>
  <c r="N39" i="1"/>
  <c r="R39" i="1"/>
  <c r="V39" i="1"/>
  <c r="G39" i="1"/>
  <c r="O39" i="1"/>
  <c r="W39" i="1"/>
  <c r="H39" i="1"/>
  <c r="P39" i="1"/>
  <c r="T39" i="1"/>
  <c r="X39" i="1"/>
  <c r="E41" i="1"/>
  <c r="I41" i="1"/>
  <c r="M41" i="1"/>
  <c r="Q41" i="1"/>
  <c r="U41" i="1"/>
  <c r="K41" i="1"/>
  <c r="S41" i="1"/>
  <c r="D41" i="1"/>
  <c r="L41" i="1"/>
  <c r="P41" i="1"/>
  <c r="X41" i="1"/>
  <c r="F41" i="1"/>
  <c r="J41" i="1"/>
  <c r="N41" i="1"/>
  <c r="R41" i="1"/>
  <c r="V41" i="1"/>
  <c r="G41" i="1"/>
  <c r="O41" i="1"/>
  <c r="W41" i="1"/>
  <c r="H41" i="1"/>
  <c r="T41" i="1"/>
  <c r="F44" i="1"/>
  <c r="J44" i="1"/>
  <c r="N44" i="1"/>
  <c r="R44" i="1"/>
  <c r="V44" i="1"/>
  <c r="H44" i="1"/>
  <c r="P44" i="1"/>
  <c r="X44" i="1"/>
  <c r="I44" i="1"/>
  <c r="Q44" i="1"/>
  <c r="G44" i="1"/>
  <c r="K44" i="1"/>
  <c r="O44" i="1"/>
  <c r="S44" i="1"/>
  <c r="W44" i="1"/>
  <c r="D44" i="1"/>
  <c r="L44" i="1"/>
  <c r="T44" i="1"/>
  <c r="E44" i="1"/>
  <c r="M44" i="1"/>
  <c r="U44" i="1"/>
  <c r="D46" i="1"/>
  <c r="H46" i="1"/>
  <c r="L46" i="1"/>
  <c r="P46" i="1"/>
  <c r="T46" i="1"/>
  <c r="X46" i="1"/>
  <c r="J46" i="1"/>
  <c r="R46" i="1"/>
  <c r="G46" i="1"/>
  <c r="O46" i="1"/>
  <c r="W46" i="1"/>
  <c r="E46" i="1"/>
  <c r="I46" i="1"/>
  <c r="M46" i="1"/>
  <c r="Q46" i="1"/>
  <c r="U46" i="1"/>
  <c r="F46" i="1"/>
  <c r="N46" i="1"/>
  <c r="V46" i="1"/>
  <c r="K46" i="1"/>
  <c r="S46" i="1"/>
  <c r="G43" i="1"/>
  <c r="K43" i="1"/>
  <c r="O43" i="1"/>
  <c r="S43" i="1"/>
  <c r="W43" i="1"/>
  <c r="E43" i="1"/>
  <c r="M43" i="1"/>
  <c r="U43" i="1"/>
  <c r="F43" i="1"/>
  <c r="N43" i="1"/>
  <c r="V43" i="1"/>
  <c r="D43" i="1"/>
  <c r="H43" i="1"/>
  <c r="L43" i="1"/>
  <c r="P43" i="1"/>
  <c r="T43" i="1"/>
  <c r="X43" i="1"/>
  <c r="I43" i="1"/>
  <c r="Q43" i="1"/>
  <c r="J43" i="1"/>
  <c r="R43" i="1"/>
  <c r="E45" i="1"/>
  <c r="I45" i="1"/>
  <c r="M45" i="1"/>
  <c r="Q45" i="1"/>
  <c r="U45" i="1"/>
  <c r="G45" i="1"/>
  <c r="O45" i="1"/>
  <c r="W45" i="1"/>
  <c r="D45" i="1"/>
  <c r="L45" i="1"/>
  <c r="T45" i="1"/>
  <c r="F45" i="1"/>
  <c r="J45" i="1"/>
  <c r="N45" i="1"/>
  <c r="R45" i="1"/>
  <c r="V45" i="1"/>
  <c r="K45" i="1"/>
  <c r="S45" i="1"/>
  <c r="H45" i="1"/>
  <c r="P45" i="1"/>
  <c r="X45" i="1"/>
  <c r="D42" i="1"/>
  <c r="H42" i="1"/>
  <c r="L42" i="1"/>
  <c r="P42" i="1"/>
  <c r="T42" i="1"/>
  <c r="X42" i="1"/>
  <c r="F42" i="1"/>
  <c r="R42" i="1"/>
  <c r="K42" i="1"/>
  <c r="S42" i="1"/>
  <c r="E42" i="1"/>
  <c r="I42" i="1"/>
  <c r="M42" i="1"/>
  <c r="Q42" i="1"/>
  <c r="U42" i="1"/>
  <c r="J42" i="1"/>
  <c r="N42" i="1"/>
  <c r="V42" i="1"/>
  <c r="G42" i="1"/>
  <c r="O42" i="1"/>
  <c r="W42" i="1"/>
  <c r="Y51" i="1"/>
  <c r="Y54" i="2" s="1"/>
  <c r="Z51" i="1"/>
  <c r="Y50" i="1"/>
  <c r="Y53" i="2" s="1"/>
  <c r="G7" i="1"/>
  <c r="F7" i="1"/>
  <c r="AA49" i="1"/>
  <c r="N17" i="1"/>
  <c r="S17" i="1"/>
  <c r="W14" i="1"/>
  <c r="L17" i="1"/>
  <c r="J17" i="1"/>
  <c r="O17" i="1"/>
  <c r="K14" i="1"/>
  <c r="X14" i="1"/>
  <c r="P17" i="1"/>
  <c r="U17" i="1"/>
  <c r="E17" i="1"/>
  <c r="F14" i="1"/>
  <c r="H14" i="1"/>
  <c r="Q17" i="1"/>
  <c r="S14" i="1"/>
  <c r="X17" i="1"/>
  <c r="H17" i="1"/>
  <c r="M17" i="1"/>
  <c r="I14" i="1"/>
  <c r="V14" i="1"/>
  <c r="Z54" i="1"/>
  <c r="V17" i="1"/>
  <c r="F17" i="1"/>
  <c r="G14" i="1"/>
  <c r="R14" i="1"/>
  <c r="U14" i="1"/>
  <c r="E14" i="1"/>
  <c r="T14" i="1"/>
  <c r="D14" i="1"/>
  <c r="Q14" i="1"/>
  <c r="P14" i="1"/>
  <c r="O14" i="1"/>
  <c r="N14" i="1"/>
  <c r="M14" i="1"/>
  <c r="Z37" i="1"/>
  <c r="Y56" i="1"/>
  <c r="Y60" i="2" s="1"/>
  <c r="AA56" i="1"/>
  <c r="Z56" i="1"/>
  <c r="AA55" i="1"/>
  <c r="Y55" i="1"/>
  <c r="Y59" i="2" s="1"/>
  <c r="Z55" i="1"/>
  <c r="AA51" i="1"/>
  <c r="Z21" i="1"/>
  <c r="E11" i="1"/>
  <c r="G11" i="1"/>
  <c r="I11" i="1"/>
  <c r="K11" i="1"/>
  <c r="M11" i="1"/>
  <c r="O11" i="1"/>
  <c r="Q11" i="1"/>
  <c r="S11" i="1"/>
  <c r="U11" i="1"/>
  <c r="W11" i="1"/>
  <c r="D11" i="1"/>
  <c r="F11" i="1"/>
  <c r="H11" i="1"/>
  <c r="J11" i="1"/>
  <c r="L11" i="1"/>
  <c r="N11" i="1"/>
  <c r="P11" i="1"/>
  <c r="R11" i="1"/>
  <c r="T11" i="1"/>
  <c r="V11" i="1"/>
  <c r="X11" i="1"/>
  <c r="E13" i="1"/>
  <c r="G13" i="1"/>
  <c r="I13" i="1"/>
  <c r="K13" i="1"/>
  <c r="M13" i="1"/>
  <c r="O13" i="1"/>
  <c r="Q13" i="1"/>
  <c r="S13" i="1"/>
  <c r="U13" i="1"/>
  <c r="W13" i="1"/>
  <c r="D13" i="1"/>
  <c r="F13" i="1"/>
  <c r="H13" i="1"/>
  <c r="J13" i="1"/>
  <c r="L13" i="1"/>
  <c r="N13" i="1"/>
  <c r="P13" i="1"/>
  <c r="R13" i="1"/>
  <c r="T13" i="1"/>
  <c r="V13" i="1"/>
  <c r="X13" i="1"/>
  <c r="E9" i="1"/>
  <c r="G9" i="1"/>
  <c r="I9" i="1"/>
  <c r="K9" i="1"/>
  <c r="M9" i="1"/>
  <c r="O9" i="1"/>
  <c r="Q9" i="1"/>
  <c r="S9" i="1"/>
  <c r="U9" i="1"/>
  <c r="W9" i="1"/>
  <c r="D9" i="1"/>
  <c r="F9" i="1"/>
  <c r="H9" i="1"/>
  <c r="J9" i="1"/>
  <c r="L9" i="1"/>
  <c r="N9" i="1"/>
  <c r="P9" i="1"/>
  <c r="R9" i="1"/>
  <c r="T9" i="1"/>
  <c r="V9" i="1"/>
  <c r="X9" i="1"/>
  <c r="D16" i="1"/>
  <c r="F16" i="1"/>
  <c r="H16" i="1"/>
  <c r="J16" i="1"/>
  <c r="L16" i="1"/>
  <c r="N16" i="1"/>
  <c r="P16" i="1"/>
  <c r="R16" i="1"/>
  <c r="T16" i="1"/>
  <c r="V16" i="1"/>
  <c r="X16" i="1"/>
  <c r="E16" i="1"/>
  <c r="G16" i="1"/>
  <c r="I16" i="1"/>
  <c r="K16" i="1"/>
  <c r="M16" i="1"/>
  <c r="O16" i="1"/>
  <c r="Q16" i="1"/>
  <c r="S16" i="1"/>
  <c r="U16" i="1"/>
  <c r="W16" i="1"/>
  <c r="E20" i="1"/>
  <c r="G20" i="1"/>
  <c r="I20" i="1"/>
  <c r="K20" i="1"/>
  <c r="M20" i="1"/>
  <c r="O20" i="1"/>
  <c r="Q20" i="1"/>
  <c r="F20" i="1"/>
  <c r="J20" i="1"/>
  <c r="N20" i="1"/>
  <c r="R20" i="1"/>
  <c r="T20" i="1"/>
  <c r="D20" i="1"/>
  <c r="H20" i="1"/>
  <c r="L20" i="1"/>
  <c r="P20" i="1"/>
  <c r="S20" i="1"/>
  <c r="U20" i="1"/>
  <c r="W20" i="1"/>
  <c r="V20" i="1"/>
  <c r="X20" i="1"/>
  <c r="D18" i="1"/>
  <c r="F18" i="1"/>
  <c r="H18" i="1"/>
  <c r="J18" i="1"/>
  <c r="L18" i="1"/>
  <c r="N18" i="1"/>
  <c r="P18" i="1"/>
  <c r="E18" i="1"/>
  <c r="G18" i="1"/>
  <c r="I18" i="1"/>
  <c r="K18" i="1"/>
  <c r="M18" i="1"/>
  <c r="O18" i="1"/>
  <c r="Q18" i="1"/>
  <c r="S18" i="1"/>
  <c r="U18" i="1"/>
  <c r="W18" i="1"/>
  <c r="T18" i="1"/>
  <c r="X18" i="1"/>
  <c r="R18" i="1"/>
  <c r="V18" i="1"/>
  <c r="E19" i="1"/>
  <c r="O19" i="1"/>
  <c r="W19" i="1"/>
  <c r="D19" i="1"/>
  <c r="F19" i="1"/>
  <c r="H19" i="1"/>
  <c r="J19" i="1"/>
  <c r="L19" i="1"/>
  <c r="N19" i="1"/>
  <c r="P19" i="1"/>
  <c r="R19" i="1"/>
  <c r="T19" i="1"/>
  <c r="V19" i="1"/>
  <c r="X19" i="1"/>
  <c r="G19" i="1"/>
  <c r="I19" i="1"/>
  <c r="K19" i="1"/>
  <c r="M19" i="1"/>
  <c r="Q19" i="1"/>
  <c r="S19" i="1"/>
  <c r="U19" i="1"/>
  <c r="D12" i="1"/>
  <c r="F12" i="1"/>
  <c r="H12" i="1"/>
  <c r="J12" i="1"/>
  <c r="L12" i="1"/>
  <c r="N12" i="1"/>
  <c r="P12" i="1"/>
  <c r="R12" i="1"/>
  <c r="T12" i="1"/>
  <c r="V12" i="1"/>
  <c r="X12" i="1"/>
  <c r="E12" i="1"/>
  <c r="G12" i="1"/>
  <c r="I12" i="1"/>
  <c r="K12" i="1"/>
  <c r="M12" i="1"/>
  <c r="O12" i="1"/>
  <c r="Q12" i="1"/>
  <c r="S12" i="1"/>
  <c r="U12" i="1"/>
  <c r="W12" i="1"/>
  <c r="D8" i="1"/>
  <c r="F8" i="1"/>
  <c r="H8" i="1"/>
  <c r="J8" i="1"/>
  <c r="L8" i="1"/>
  <c r="N8" i="1"/>
  <c r="P8" i="1"/>
  <c r="R8" i="1"/>
  <c r="T8" i="1"/>
  <c r="V8" i="1"/>
  <c r="X8" i="1"/>
  <c r="E8" i="1"/>
  <c r="G8" i="1"/>
  <c r="I8" i="1"/>
  <c r="K8" i="1"/>
  <c r="M8" i="1"/>
  <c r="O8" i="1"/>
  <c r="Q8" i="1"/>
  <c r="S8" i="1"/>
  <c r="U8" i="1"/>
  <c r="W8" i="1"/>
  <c r="E15" i="1"/>
  <c r="G15" i="1"/>
  <c r="I15" i="1"/>
  <c r="K15" i="1"/>
  <c r="M15" i="1"/>
  <c r="O15" i="1"/>
  <c r="Q15" i="1"/>
  <c r="S15" i="1"/>
  <c r="U15" i="1"/>
  <c r="W15" i="1"/>
  <c r="D15" i="1"/>
  <c r="F15" i="1"/>
  <c r="H15" i="1"/>
  <c r="J15" i="1"/>
  <c r="L15" i="1"/>
  <c r="N15" i="1"/>
  <c r="P15" i="1"/>
  <c r="R15" i="1"/>
  <c r="T15" i="1"/>
  <c r="V15" i="1"/>
  <c r="X15" i="1"/>
  <c r="D10" i="1"/>
  <c r="F10" i="1"/>
  <c r="H10" i="1"/>
  <c r="J10" i="1"/>
  <c r="L10" i="1"/>
  <c r="N10" i="1"/>
  <c r="P10" i="1"/>
  <c r="R10" i="1"/>
  <c r="T10" i="1"/>
  <c r="V10" i="1"/>
  <c r="X10" i="1"/>
  <c r="E10" i="1"/>
  <c r="G10" i="1"/>
  <c r="I10" i="1"/>
  <c r="K10" i="1"/>
  <c r="M10" i="1"/>
  <c r="O10" i="1"/>
  <c r="Q10" i="1"/>
  <c r="S10" i="1"/>
  <c r="U10" i="1"/>
  <c r="W10" i="1"/>
  <c r="E7" i="1"/>
  <c r="L7" i="1"/>
  <c r="S7" i="1"/>
  <c r="M7" i="1"/>
  <c r="W7" i="1"/>
  <c r="X7" i="1"/>
  <c r="J7" i="1"/>
  <c r="D7" i="1"/>
  <c r="U7" i="1"/>
  <c r="H7" i="1"/>
  <c r="Q7" i="1"/>
  <c r="T7" i="1"/>
  <c r="I7" i="1"/>
  <c r="O7" i="1"/>
  <c r="K7" i="1"/>
  <c r="P7" i="1"/>
  <c r="V7" i="1"/>
  <c r="R7" i="1"/>
  <c r="N7" i="1"/>
  <c r="Z36" i="1" l="1"/>
  <c r="Y37" i="1"/>
  <c r="Y36" i="1"/>
  <c r="AA37" i="1"/>
  <c r="AA39" i="1"/>
  <c r="Z39" i="1"/>
  <c r="Y39" i="1"/>
  <c r="Y39" i="2" s="1"/>
  <c r="AA50" i="1"/>
  <c r="Y17" i="1"/>
  <c r="Z50" i="1"/>
  <c r="Z49" i="1"/>
  <c r="Y49" i="1"/>
  <c r="Y52" i="2" s="1"/>
  <c r="Y9" i="1"/>
  <c r="Z17" i="1"/>
  <c r="AA54" i="1"/>
  <c r="Y14" i="1"/>
  <c r="AA17" i="1"/>
  <c r="Y54" i="1"/>
  <c r="Y58" i="2" s="1"/>
  <c r="AA52" i="1"/>
  <c r="Z48" i="1"/>
  <c r="Z53" i="1"/>
  <c r="AA32" i="1"/>
  <c r="AA14" i="1"/>
  <c r="Y53" i="1"/>
  <c r="Y57" i="2" s="1"/>
  <c r="Y48" i="1"/>
  <c r="Y56" i="2" s="1"/>
  <c r="AA48" i="1"/>
  <c r="AA53" i="1"/>
  <c r="Z52" i="1"/>
  <c r="Y32" i="1"/>
  <c r="Y52" i="1"/>
  <c r="Y55" i="2" s="1"/>
  <c r="Z14" i="1"/>
  <c r="Z32" i="1"/>
  <c r="Y41" i="1"/>
  <c r="Y23" i="1"/>
  <c r="Z23" i="1"/>
  <c r="AA23" i="1"/>
  <c r="Y34" i="1"/>
  <c r="Y36" i="2" s="1"/>
  <c r="Z34" i="1"/>
  <c r="AA34" i="1"/>
  <c r="Y30" i="1"/>
  <c r="Z30" i="1"/>
  <c r="AA30" i="1"/>
  <c r="Y26" i="1"/>
  <c r="Z26" i="1"/>
  <c r="AA26" i="1"/>
  <c r="Y27" i="1"/>
  <c r="Z27" i="1"/>
  <c r="AA27" i="1"/>
  <c r="Y24" i="1"/>
  <c r="Z24" i="1"/>
  <c r="AA24" i="1"/>
  <c r="Y33" i="1"/>
  <c r="Z33" i="1"/>
  <c r="AA33" i="1"/>
  <c r="Y29" i="1"/>
  <c r="Z29" i="1"/>
  <c r="AA29" i="1"/>
  <c r="Y35" i="1"/>
  <c r="Z35" i="1"/>
  <c r="AA35" i="1"/>
  <c r="Y25" i="1"/>
  <c r="Z25" i="1"/>
  <c r="AA25" i="1"/>
  <c r="Y31" i="1"/>
  <c r="Z31" i="1"/>
  <c r="AA31" i="1"/>
  <c r="AA15" i="1"/>
  <c r="Z15" i="1"/>
  <c r="Y15" i="1"/>
  <c r="AA12" i="1"/>
  <c r="Z12" i="1"/>
  <c r="Y12" i="1"/>
  <c r="AA19" i="1"/>
  <c r="Z19" i="1"/>
  <c r="Y19" i="1"/>
  <c r="AA18" i="1"/>
  <c r="Z18" i="1"/>
  <c r="Y18" i="1"/>
  <c r="Y18" i="2" s="1"/>
  <c r="AA16" i="1"/>
  <c r="Z16" i="1"/>
  <c r="Y16" i="1"/>
  <c r="AA13" i="1"/>
  <c r="Z13" i="1"/>
  <c r="Y13" i="1"/>
  <c r="AA44" i="1"/>
  <c r="Y44" i="1"/>
  <c r="Y44" i="2" s="1"/>
  <c r="Z44" i="1"/>
  <c r="AA28" i="1"/>
  <c r="Z28" i="1"/>
  <c r="Y28" i="1"/>
  <c r="Z58" i="1"/>
  <c r="AA58" i="1"/>
  <c r="Y58" i="1"/>
  <c r="Y50" i="2" s="1"/>
  <c r="AA45" i="1"/>
  <c r="Y45" i="1"/>
  <c r="Y45" i="2" s="1"/>
  <c r="Z45" i="1"/>
  <c r="AA10" i="1"/>
  <c r="Z10" i="1"/>
  <c r="Y10" i="1"/>
  <c r="AA8" i="1"/>
  <c r="Z8" i="1"/>
  <c r="Y8" i="1"/>
  <c r="AA20" i="1"/>
  <c r="Z20" i="1"/>
  <c r="Y20" i="1"/>
  <c r="AA9" i="1"/>
  <c r="Z9" i="1"/>
  <c r="Y19" i="2"/>
  <c r="AA11" i="1"/>
  <c r="Z11" i="1"/>
  <c r="Y11" i="1"/>
  <c r="Z43" i="1"/>
  <c r="AA43" i="1"/>
  <c r="Y43" i="1"/>
  <c r="Y43" i="2" s="1"/>
  <c r="Z46" i="1"/>
  <c r="AA46" i="1"/>
  <c r="Y46" i="1"/>
  <c r="AA40" i="1"/>
  <c r="Y40" i="1"/>
  <c r="Z40" i="1"/>
  <c r="AA57" i="1"/>
  <c r="Y57" i="1"/>
  <c r="Y51" i="2" s="1"/>
  <c r="Z57" i="1"/>
  <c r="AA59" i="1"/>
  <c r="Y59" i="1"/>
  <c r="Y49" i="2" s="1"/>
  <c r="Z59" i="1"/>
  <c r="Z41" i="1"/>
  <c r="AA41" i="1"/>
  <c r="AA42" i="1"/>
  <c r="Y42" i="1"/>
  <c r="Z42" i="1"/>
  <c r="AA47" i="1"/>
  <c r="Y47" i="1"/>
  <c r="Y46" i="2" s="1"/>
  <c r="Z47" i="1"/>
  <c r="Z60" i="1"/>
  <c r="AA60" i="1"/>
  <c r="Y60" i="1"/>
  <c r="Y48" i="2" s="1"/>
  <c r="Z7" i="1"/>
  <c r="AA7" i="1"/>
  <c r="Y7" i="1"/>
  <c r="Y15" i="2" l="1"/>
  <c r="Y17" i="2"/>
  <c r="Y14" i="2"/>
  <c r="Y47" i="2"/>
  <c r="AB39" i="1"/>
  <c r="AB39" i="2" s="1"/>
  <c r="AB8" i="1"/>
  <c r="AB9" i="1"/>
  <c r="Y8" i="2"/>
  <c r="Y12" i="2"/>
  <c r="Y41" i="2"/>
  <c r="AB32" i="1"/>
  <c r="AB32" i="2" s="1"/>
  <c r="Y42" i="2"/>
  <c r="Y7" i="2"/>
  <c r="Y40" i="2"/>
  <c r="Y13" i="2"/>
  <c r="Y11" i="2"/>
  <c r="Y20" i="2"/>
  <c r="Y9" i="2"/>
  <c r="Y21" i="2"/>
  <c r="Y10" i="2"/>
  <c r="Y16" i="2"/>
  <c r="AB37" i="1"/>
  <c r="AB37" i="2" s="1"/>
  <c r="AB31" i="1"/>
  <c r="AB35" i="1"/>
  <c r="AB35" i="2" s="1"/>
  <c r="AB33" i="1"/>
  <c r="AB33" i="2" s="1"/>
  <c r="AB24" i="1"/>
  <c r="AB24" i="2" s="1"/>
  <c r="AB26" i="1"/>
  <c r="AB34" i="1"/>
  <c r="AB34" i="2" s="1"/>
  <c r="AB36" i="1"/>
  <c r="AB36" i="2" s="1"/>
  <c r="AB25" i="1"/>
  <c r="AB25" i="2" s="1"/>
  <c r="AB29" i="1"/>
  <c r="AB29" i="2" s="1"/>
  <c r="AB27" i="1"/>
  <c r="AB30" i="1"/>
  <c r="AB23" i="1"/>
  <c r="AB23" i="2" s="1"/>
  <c r="AB28" i="1"/>
  <c r="Y37" i="2"/>
  <c r="Y30" i="2"/>
  <c r="AB60" i="1"/>
  <c r="AB60" i="2" s="1"/>
  <c r="AB42" i="1"/>
  <c r="AB42" i="2" s="1"/>
  <c r="AB41" i="1"/>
  <c r="AB41" i="2" s="1"/>
  <c r="AB59" i="1"/>
  <c r="AB59" i="2" s="1"/>
  <c r="AB40" i="1"/>
  <c r="AB40" i="2" s="1"/>
  <c r="AB46" i="1"/>
  <c r="AB47" i="2" s="1"/>
  <c r="AB44" i="1"/>
  <c r="AB44" i="2" s="1"/>
  <c r="AB55" i="1"/>
  <c r="AB55" i="2" s="1"/>
  <c r="AB49" i="1"/>
  <c r="AB49" i="2" s="1"/>
  <c r="AB53" i="1"/>
  <c r="AB53" i="2" s="1"/>
  <c r="AB50" i="1"/>
  <c r="AB50" i="2" s="1"/>
  <c r="AB47" i="1"/>
  <c r="AB46" i="2" s="1"/>
  <c r="AB57" i="1"/>
  <c r="AB57" i="2" s="1"/>
  <c r="AB43" i="1"/>
  <c r="AB43" i="2" s="1"/>
  <c r="AB45" i="1"/>
  <c r="AB45" i="2" s="1"/>
  <c r="AB58" i="1"/>
  <c r="AB58" i="2" s="1"/>
  <c r="AB56" i="1"/>
  <c r="AB56" i="2" s="1"/>
  <c r="AB48" i="1"/>
  <c r="AB48" i="2" s="1"/>
  <c r="AB52" i="1"/>
  <c r="AB52" i="2" s="1"/>
  <c r="AB51" i="1"/>
  <c r="AB51" i="2" s="1"/>
  <c r="AB54" i="1"/>
  <c r="AB54" i="2" s="1"/>
  <c r="Y34" i="2"/>
  <c r="Y24" i="2"/>
  <c r="Y25" i="2"/>
  <c r="Y32" i="2"/>
  <c r="Y27" i="2"/>
  <c r="Y28" i="2"/>
  <c r="Y29" i="2"/>
  <c r="Y26" i="2"/>
  <c r="Y31" i="2"/>
  <c r="Y33" i="2"/>
  <c r="Y23" i="2"/>
  <c r="Y35" i="2"/>
  <c r="AB11" i="1"/>
  <c r="AB20" i="1"/>
  <c r="AB20" i="2" s="1"/>
  <c r="AB10" i="1"/>
  <c r="AB14" i="1"/>
  <c r="AB14" i="2" s="1"/>
  <c r="AB13" i="1"/>
  <c r="AB18" i="1"/>
  <c r="AB18" i="2" s="1"/>
  <c r="AB12" i="1"/>
  <c r="AB17" i="1"/>
  <c r="AB17" i="2" s="1"/>
  <c r="AB21" i="1"/>
  <c r="AB21" i="2" s="1"/>
  <c r="AB16" i="1"/>
  <c r="AB15" i="2" s="1"/>
  <c r="AB19" i="1"/>
  <c r="AB19" i="2" s="1"/>
  <c r="AB15" i="1"/>
  <c r="AB16" i="2" s="1"/>
  <c r="AB7" i="1"/>
  <c r="AB31" i="2" l="1"/>
  <c r="AB26" i="2"/>
  <c r="AB8" i="2"/>
  <c r="AB7" i="2"/>
  <c r="AB11" i="2"/>
  <c r="AB10" i="2"/>
  <c r="AB9" i="2"/>
  <c r="AB12" i="2"/>
  <c r="AB13" i="2"/>
  <c r="AB27" i="2"/>
  <c r="AB28" i="2"/>
  <c r="AB30" i="2"/>
</calcChain>
</file>

<file path=xl/comments1.xml><?xml version="1.0" encoding="utf-8"?>
<comments xmlns="http://schemas.openxmlformats.org/spreadsheetml/2006/main">
  <authors>
    <author>Chris</author>
  </authors>
  <commentList>
    <comment ref="X4" authorId="0">
      <text>
        <r>
          <rPr>
            <b/>
            <sz val="9"/>
            <color indexed="81"/>
            <rFont val="Tahoma"/>
            <family val="2"/>
          </rPr>
          <t>must be completed before 20th Nov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Chris</author>
  </authors>
  <commentList>
    <comment ref="X4" authorId="0">
      <text>
        <r>
          <rPr>
            <b/>
            <sz val="9"/>
            <color indexed="81"/>
            <rFont val="Tahoma"/>
            <family val="2"/>
          </rPr>
          <t>must be completed before 20th Nov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<sst xmlns="http://schemas.openxmlformats.org/spreadsheetml/2006/main" count="228" uniqueCount="162">
  <si>
    <t>Position</t>
  </si>
  <si>
    <t>No. of Races Ran</t>
  </si>
  <si>
    <t>Short Category</t>
  </si>
  <si>
    <t>Medium Category</t>
  </si>
  <si>
    <t>Long Category</t>
  </si>
  <si>
    <t>Keswick RTH</t>
  </si>
  <si>
    <t>Netherhall 10</t>
  </si>
  <si>
    <t>Total points</t>
  </si>
  <si>
    <t>Division 1</t>
  </si>
  <si>
    <t>Division 2</t>
  </si>
  <si>
    <t>Division 3</t>
  </si>
  <si>
    <t>Brampton/Carlisle</t>
  </si>
  <si>
    <t>Completed championship (any 6 races)</t>
  </si>
  <si>
    <t>Derwentwater</t>
  </si>
  <si>
    <t>Haweswater</t>
  </si>
  <si>
    <t>Hay O</t>
  </si>
  <si>
    <t>Cumberland Ale</t>
  </si>
  <si>
    <t>Cumbrian</t>
  </si>
  <si>
    <t>Paul</t>
  </si>
  <si>
    <t>Jackson</t>
  </si>
  <si>
    <t>Ian</t>
  </si>
  <si>
    <t>McDougall</t>
  </si>
  <si>
    <t>Errick</t>
  </si>
  <si>
    <t>Hannah</t>
  </si>
  <si>
    <t>Margaret</t>
  </si>
  <si>
    <t>Hawley</t>
  </si>
  <si>
    <t>Jim</t>
  </si>
  <si>
    <t>Welsh</t>
  </si>
  <si>
    <t>Mark</t>
  </si>
  <si>
    <t>Greaves</t>
  </si>
  <si>
    <t>Phil</t>
  </si>
  <si>
    <t>Grant</t>
  </si>
  <si>
    <t>Alison</t>
  </si>
  <si>
    <t>Andrew</t>
  </si>
  <si>
    <t>Hall</t>
  </si>
  <si>
    <t>Allison</t>
  </si>
  <si>
    <t>Geoff</t>
  </si>
  <si>
    <t>Harrington</t>
  </si>
  <si>
    <t>Gosforth 10m</t>
  </si>
  <si>
    <t>Dave</t>
  </si>
  <si>
    <t>Goodall</t>
  </si>
  <si>
    <t>Gillian</t>
  </si>
  <si>
    <t>Kidd</t>
  </si>
  <si>
    <t>Denham-Smith</t>
  </si>
  <si>
    <t>Sarah</t>
  </si>
  <si>
    <t>Mike</t>
  </si>
  <si>
    <t>McKenzie</t>
  </si>
  <si>
    <t>Vic</t>
  </si>
  <si>
    <t>Kilgore</t>
  </si>
  <si>
    <t>Shaun</t>
  </si>
  <si>
    <t>Cavanagh</t>
  </si>
  <si>
    <t>Deborah</t>
  </si>
  <si>
    <t>Redmond</t>
  </si>
  <si>
    <t>Bell</t>
  </si>
  <si>
    <t>Fayyaz</t>
  </si>
  <si>
    <t>McKendrey</t>
  </si>
  <si>
    <t>Gosforth 10K</t>
  </si>
  <si>
    <t>Dentdale 14</t>
  </si>
  <si>
    <t>Keswick 1/2</t>
  </si>
  <si>
    <t>Marathon (any)</t>
  </si>
  <si>
    <t>Rebecca</t>
  </si>
  <si>
    <t>Weston</t>
  </si>
  <si>
    <t>cut offs 1:40 half, 2hr half</t>
  </si>
  <si>
    <t>42min 10k</t>
  </si>
  <si>
    <t>Method to calculate standings based on time (incorporate difficulty rating)? Eg runbritain calcs</t>
  </si>
  <si>
    <t>Sort divisions</t>
  </si>
  <si>
    <t>PB Bonus</t>
  </si>
  <si>
    <t>Bonus for beating last years time on same course?</t>
  </si>
  <si>
    <t>Bonus for completing x number of races say 10</t>
  </si>
  <si>
    <t>Division winners get free membership?</t>
  </si>
  <si>
    <t>maintain historical database of results of members by race</t>
  </si>
  <si>
    <t>rules for promotion/relegation-champs winners promoted?based on times?</t>
  </si>
  <si>
    <t>handicapped championship for 2012-considering age, times, gender etc, replace age related</t>
  </si>
  <si>
    <t>who decides on who is in which championship?</t>
  </si>
  <si>
    <t>Susan</t>
  </si>
  <si>
    <t>Richard</t>
  </si>
  <si>
    <t>Elliot</t>
  </si>
  <si>
    <t>hyperlink runner names to bring up results for past races etc profile</t>
  </si>
  <si>
    <t>Rank</t>
  </si>
  <si>
    <t>Points</t>
  </si>
  <si>
    <t>Parker</t>
  </si>
  <si>
    <t>Pat</t>
  </si>
  <si>
    <t>Joe</t>
  </si>
  <si>
    <t>Walker</t>
  </si>
  <si>
    <t>Sue</t>
  </si>
  <si>
    <t>Booth</t>
  </si>
  <si>
    <t>Philip</t>
  </si>
  <si>
    <t>Lowden</t>
  </si>
  <si>
    <t>Cumberland Athletic Club Open Championship 2012</t>
  </si>
  <si>
    <t>Lorton 10k</t>
  </si>
  <si>
    <t>Moorclose</t>
  </si>
  <si>
    <t>Eaglesfield Paddle 5k</t>
  </si>
  <si>
    <t>Ellenborough</t>
  </si>
  <si>
    <t>Abbeytown 10</t>
  </si>
  <si>
    <t>Lune Valley</t>
  </si>
  <si>
    <t>Coniston</t>
  </si>
  <si>
    <t>24th Mar</t>
  </si>
  <si>
    <t>9th May</t>
  </si>
  <si>
    <t>Lords Seat</t>
  </si>
  <si>
    <t>15th May</t>
  </si>
  <si>
    <t>25th April</t>
  </si>
  <si>
    <t>30th June</t>
  </si>
  <si>
    <t>3rd July</t>
  </si>
  <si>
    <t>August</t>
  </si>
  <si>
    <t>4th Sept</t>
  </si>
  <si>
    <t>26th Feb</t>
  </si>
  <si>
    <t>13th June</t>
  </si>
  <si>
    <t>9th Sept</t>
  </si>
  <si>
    <t>Nov</t>
  </si>
  <si>
    <t>4th Mar</t>
  </si>
  <si>
    <t>10th Mar</t>
  </si>
  <si>
    <t>31st Mar</t>
  </si>
  <si>
    <t>6th May</t>
  </si>
  <si>
    <t>7th Oct</t>
  </si>
  <si>
    <t>Tony</t>
  </si>
  <si>
    <t>Briscoe</t>
  </si>
  <si>
    <t>Jordan</t>
  </si>
  <si>
    <t>Jenkinson</t>
  </si>
  <si>
    <t>Kenneth</t>
  </si>
  <si>
    <t>Hutton</t>
  </si>
  <si>
    <t>Robert</t>
  </si>
  <si>
    <t>McVeigh</t>
  </si>
  <si>
    <t>Shiela</t>
  </si>
  <si>
    <t>Muir</t>
  </si>
  <si>
    <t>Christopher</t>
  </si>
  <si>
    <t>Wear</t>
  </si>
  <si>
    <t>John</t>
  </si>
  <si>
    <t>Steele</t>
  </si>
  <si>
    <t>Gary</t>
  </si>
  <si>
    <t>Porter</t>
  </si>
  <si>
    <t>MacLeod</t>
  </si>
  <si>
    <t>Sara</t>
  </si>
  <si>
    <t>Campbell</t>
  </si>
  <si>
    <t>Simon</t>
  </si>
  <si>
    <t>Nicola</t>
  </si>
  <si>
    <t>Atkinson</t>
  </si>
  <si>
    <t>Helen</t>
  </si>
  <si>
    <t>Armstrong</t>
  </si>
  <si>
    <t>Thomas</t>
  </si>
  <si>
    <t>Baxter</t>
  </si>
  <si>
    <t>Carole</t>
  </si>
  <si>
    <t>Burnie</t>
  </si>
  <si>
    <t>Coan</t>
  </si>
  <si>
    <t>Edwards</t>
  </si>
  <si>
    <t>David</t>
  </si>
  <si>
    <t>Heaton</t>
  </si>
  <si>
    <t>Craig</t>
  </si>
  <si>
    <t>Kershaw</t>
  </si>
  <si>
    <t>Emily</t>
  </si>
  <si>
    <t>Mason</t>
  </si>
  <si>
    <t>McAvoy</t>
  </si>
  <si>
    <t>Puddlefoot</t>
  </si>
  <si>
    <t>Tucker</t>
  </si>
  <si>
    <t>Wynne</t>
  </si>
  <si>
    <t>before 18th Nov</t>
  </si>
  <si>
    <t>`</t>
  </si>
  <si>
    <t>DNR</t>
  </si>
  <si>
    <t>Chaudhri</t>
  </si>
  <si>
    <t>TIE BREAK WINNER</t>
  </si>
  <si>
    <t>18th Nov</t>
  </si>
  <si>
    <t>24th August</t>
  </si>
  <si>
    <t>4th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</si>
</sst>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6"/>
      <color indexed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4"/>
      <name val="Arial"/>
      <family val="2"/>
    </font>
    <font>
      <b/>
      <sz val="14"/>
      <color indexed="15"/>
      <name val="Arial"/>
      <family val="2"/>
    </font>
    <font>
      <b/>
      <sz val="12"/>
      <color indexed="61"/>
      <name val="Arial"/>
      <family val="2"/>
    </font>
    <font>
      <b/>
      <sz val="16"/>
      <color indexed="6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color rgb="FFFF6600"/>
      <name val="Verdana"/>
      <family val="2"/>
    </font>
    <font>
      <b/>
      <sz val="12"/>
      <color rgb="FFFF6600"/>
      <name val="Arial"/>
      <family val="2"/>
    </font>
    <font>
      <u/>
      <sz val="10"/>
      <color theme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gray125"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242">
    <xf numFmtId="0" fontId="0" fillId="0" borderId="0" xfId="0"/>
    <xf numFmtId="0" fontId="4" fillId="0" borderId="1" xfId="0" applyFont="1" applyBorder="1"/>
    <xf numFmtId="0" fontId="4" fillId="0" borderId="2" xfId="0" applyFont="1" applyFill="1" applyBorder="1"/>
    <xf numFmtId="0" fontId="4" fillId="0" borderId="1" xfId="0" applyFont="1" applyFill="1" applyBorder="1"/>
    <xf numFmtId="0" fontId="0" fillId="0" borderId="3" xfId="0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2" borderId="2" xfId="0" applyFont="1" applyFill="1" applyBorder="1"/>
    <xf numFmtId="0" fontId="2" fillId="3" borderId="6" xfId="0" applyFont="1" applyFill="1" applyBorder="1" applyAlignment="1">
      <alignment horizontal="center" textRotation="90"/>
    </xf>
    <xf numFmtId="0" fontId="4" fillId="3" borderId="2" xfId="0" applyFont="1" applyFill="1" applyBorder="1"/>
    <xf numFmtId="0" fontId="4" fillId="0" borderId="7" xfId="0" applyFont="1" applyFill="1" applyBorder="1"/>
    <xf numFmtId="0" fontId="5" fillId="0" borderId="8" xfId="0" applyFont="1" applyBorder="1"/>
    <xf numFmtId="0" fontId="5" fillId="0" borderId="9" xfId="0" applyFont="1" applyBorder="1"/>
    <xf numFmtId="0" fontId="4" fillId="2" borderId="3" xfId="0" applyFont="1" applyFill="1" applyBorder="1"/>
    <xf numFmtId="0" fontId="4" fillId="3" borderId="3" xfId="0" applyFont="1" applyFill="1" applyBorder="1"/>
    <xf numFmtId="0" fontId="2" fillId="2" borderId="5" xfId="0" applyFont="1" applyFill="1" applyBorder="1" applyAlignment="1">
      <alignment horizontal="center" textRotation="90"/>
    </xf>
    <xf numFmtId="0" fontId="12" fillId="0" borderId="0" xfId="0" applyFont="1"/>
    <xf numFmtId="49" fontId="2" fillId="2" borderId="12" xfId="0" applyNumberFormat="1" applyFont="1" applyFill="1" applyBorder="1" applyAlignment="1">
      <alignment horizontal="center" textRotation="90"/>
    </xf>
    <xf numFmtId="49" fontId="2" fillId="2" borderId="13" xfId="0" applyNumberFormat="1" applyFont="1" applyFill="1" applyBorder="1" applyAlignment="1">
      <alignment horizontal="center" textRotation="90"/>
    </xf>
    <xf numFmtId="49" fontId="2" fillId="2" borderId="14" xfId="0" applyNumberFormat="1" applyFont="1" applyFill="1" applyBorder="1" applyAlignment="1">
      <alignment horizontal="center" textRotation="90"/>
    </xf>
    <xf numFmtId="49" fontId="2" fillId="3" borderId="13" xfId="0" applyNumberFormat="1" applyFont="1" applyFill="1" applyBorder="1" applyAlignment="1">
      <alignment horizontal="center" textRotation="90"/>
    </xf>
    <xf numFmtId="49" fontId="2" fillId="3" borderId="17" xfId="0" applyNumberFormat="1" applyFont="1" applyFill="1" applyBorder="1" applyAlignment="1">
      <alignment horizontal="center" textRotation="90"/>
    </xf>
    <xf numFmtId="0" fontId="11" fillId="0" borderId="0" xfId="0" applyFont="1"/>
    <xf numFmtId="0" fontId="10" fillId="0" borderId="0" xfId="0" applyFont="1"/>
    <xf numFmtId="0" fontId="6" fillId="0" borderId="0" xfId="0" applyFont="1"/>
    <xf numFmtId="0" fontId="0" fillId="0" borderId="0" xfId="0" applyBorder="1"/>
    <xf numFmtId="49" fontId="2" fillId="8" borderId="15" xfId="0" applyNumberFormat="1" applyFont="1" applyFill="1" applyBorder="1" applyAlignment="1">
      <alignment horizontal="center" textRotation="90"/>
    </xf>
    <xf numFmtId="49" fontId="2" fillId="8" borderId="13" xfId="0" applyNumberFormat="1" applyFont="1" applyFill="1" applyBorder="1" applyAlignment="1">
      <alignment horizontal="center" textRotation="90"/>
    </xf>
    <xf numFmtId="49" fontId="2" fillId="8" borderId="32" xfId="0" applyNumberFormat="1" applyFont="1" applyFill="1" applyBorder="1" applyAlignment="1">
      <alignment horizontal="center" textRotation="90"/>
    </xf>
    <xf numFmtId="0" fontId="4" fillId="8" borderId="3" xfId="0" applyFont="1" applyFill="1" applyBorder="1"/>
    <xf numFmtId="0" fontId="4" fillId="8" borderId="2" xfId="0" applyFont="1" applyFill="1" applyBorder="1"/>
    <xf numFmtId="21" fontId="4" fillId="8" borderId="19" xfId="0" applyNumberFormat="1" applyFont="1" applyFill="1" applyBorder="1"/>
    <xf numFmtId="21" fontId="4" fillId="8" borderId="3" xfId="0" applyNumberFormat="1" applyFont="1" applyFill="1" applyBorder="1"/>
    <xf numFmtId="21" fontId="4" fillId="8" borderId="5" xfId="0" applyNumberFormat="1" applyFont="1" applyFill="1" applyBorder="1"/>
    <xf numFmtId="21" fontId="4" fillId="8" borderId="33" xfId="0" applyNumberFormat="1" applyFont="1" applyFill="1" applyBorder="1"/>
    <xf numFmtId="21" fontId="4" fillId="8" borderId="7" xfId="0" applyNumberFormat="1" applyFont="1" applyFill="1" applyBorder="1"/>
    <xf numFmtId="21" fontId="4" fillId="8" borderId="2" xfId="0" applyNumberFormat="1" applyFont="1" applyFill="1" applyBorder="1"/>
    <xf numFmtId="21" fontId="4" fillId="3" borderId="19" xfId="0" applyNumberFormat="1" applyFont="1" applyFill="1" applyBorder="1"/>
    <xf numFmtId="21" fontId="4" fillId="3" borderId="3" xfId="0" applyNumberFormat="1" applyFont="1" applyFill="1" applyBorder="1"/>
    <xf numFmtId="21" fontId="4" fillId="3" borderId="11" xfId="0" applyNumberFormat="1" applyFont="1" applyFill="1" applyBorder="1"/>
    <xf numFmtId="21" fontId="4" fillId="3" borderId="6" xfId="0" applyNumberFormat="1" applyFont="1" applyFill="1" applyBorder="1"/>
    <xf numFmtId="21" fontId="4" fillId="8" borderId="10" xfId="0" applyNumberFormat="1" applyFont="1" applyFill="1" applyBorder="1"/>
    <xf numFmtId="21" fontId="4" fillId="3" borderId="20" xfId="0" applyNumberFormat="1" applyFont="1" applyFill="1" applyBorder="1"/>
    <xf numFmtId="21" fontId="4" fillId="3" borderId="2" xfId="0" applyNumberFormat="1" applyFont="1" applyFill="1" applyBorder="1"/>
    <xf numFmtId="21" fontId="4" fillId="3" borderId="10" xfId="0" applyNumberFormat="1" applyFont="1" applyFill="1" applyBorder="1"/>
    <xf numFmtId="21" fontId="4" fillId="3" borderId="1" xfId="0" applyNumberFormat="1" applyFont="1" applyFill="1" applyBorder="1"/>
    <xf numFmtId="21" fontId="4" fillId="8" borderId="20" xfId="0" applyNumberFormat="1" applyFont="1" applyFill="1" applyBorder="1"/>
    <xf numFmtId="21" fontId="4" fillId="9" borderId="19" xfId="0" applyNumberFormat="1" applyFont="1" applyFill="1" applyBorder="1"/>
    <xf numFmtId="21" fontId="4" fillId="9" borderId="3" xfId="0" applyNumberFormat="1" applyFont="1" applyFill="1" applyBorder="1"/>
    <xf numFmtId="21" fontId="4" fillId="9" borderId="4" xfId="0" applyNumberFormat="1" applyFont="1" applyFill="1" applyBorder="1"/>
    <xf numFmtId="21" fontId="4" fillId="9" borderId="20" xfId="0" applyNumberFormat="1" applyFont="1" applyFill="1" applyBorder="1"/>
    <xf numFmtId="21" fontId="4" fillId="9" borderId="2" xfId="0" applyNumberFormat="1" applyFont="1" applyFill="1" applyBorder="1"/>
    <xf numFmtId="21" fontId="4" fillId="9" borderId="1" xfId="0" applyNumberFormat="1" applyFont="1" applyFill="1" applyBorder="1"/>
    <xf numFmtId="21" fontId="4" fillId="9" borderId="13" xfId="0" applyNumberFormat="1" applyFont="1" applyFill="1" applyBorder="1"/>
    <xf numFmtId="21" fontId="4" fillId="9" borderId="14" xfId="0" applyNumberFormat="1" applyFont="1" applyFill="1" applyBorder="1"/>
    <xf numFmtId="49" fontId="2" fillId="3" borderId="14" xfId="0" applyNumberFormat="1" applyFont="1" applyFill="1" applyBorder="1" applyAlignment="1">
      <alignment horizontal="center" textRotation="90" wrapText="1"/>
    </xf>
    <xf numFmtId="0" fontId="4" fillId="10" borderId="5" xfId="0" applyFont="1" applyFill="1" applyBorder="1"/>
    <xf numFmtId="0" fontId="4" fillId="10" borderId="31" xfId="0" applyFont="1" applyFill="1" applyBorder="1"/>
    <xf numFmtId="0" fontId="4" fillId="10" borderId="2" xfId="0" applyFont="1" applyFill="1" applyBorder="1"/>
    <xf numFmtId="0" fontId="4" fillId="10" borderId="10" xfId="0" applyFont="1" applyFill="1" applyBorder="1"/>
    <xf numFmtId="21" fontId="4" fillId="10" borderId="19" xfId="0" applyNumberFormat="1" applyFont="1" applyFill="1" applyBorder="1"/>
    <xf numFmtId="21" fontId="4" fillId="10" borderId="2" xfId="0" applyNumberFormat="1" applyFont="1" applyFill="1" applyBorder="1"/>
    <xf numFmtId="21" fontId="4" fillId="10" borderId="20" xfId="0" applyNumberFormat="1" applyFont="1" applyFill="1" applyBorder="1"/>
    <xf numFmtId="21" fontId="4" fillId="10" borderId="10" xfId="0" applyNumberFormat="1" applyFont="1" applyFill="1" applyBorder="1"/>
    <xf numFmtId="0" fontId="0" fillId="0" borderId="24" xfId="0" applyBorder="1"/>
    <xf numFmtId="0" fontId="0" fillId="0" borderId="35" xfId="0" applyBorder="1"/>
    <xf numFmtId="0" fontId="4" fillId="0" borderId="25" xfId="0" applyFont="1" applyFill="1" applyBorder="1"/>
    <xf numFmtId="0" fontId="0" fillId="0" borderId="37" xfId="0" applyBorder="1"/>
    <xf numFmtId="0" fontId="4" fillId="0" borderId="0" xfId="0" applyFont="1" applyFill="1" applyBorder="1"/>
    <xf numFmtId="0" fontId="4" fillId="0" borderId="39" xfId="0" applyFont="1" applyFill="1" applyBorder="1"/>
    <xf numFmtId="0" fontId="0" fillId="0" borderId="40" xfId="0" applyBorder="1"/>
    <xf numFmtId="0" fontId="4" fillId="8" borderId="13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0" fillId="0" borderId="2" xfId="0" applyBorder="1"/>
    <xf numFmtId="0" fontId="4" fillId="0" borderId="41" xfId="0" applyFont="1" applyFill="1" applyBorder="1"/>
    <xf numFmtId="0" fontId="0" fillId="0" borderId="39" xfId="0" applyBorder="1"/>
    <xf numFmtId="0" fontId="4" fillId="2" borderId="1" xfId="0" applyFont="1" applyFill="1" applyBorder="1"/>
    <xf numFmtId="0" fontId="4" fillId="3" borderId="1" xfId="0" applyFont="1" applyFill="1" applyBorder="1"/>
    <xf numFmtId="0" fontId="4" fillId="7" borderId="1" xfId="0" applyFont="1" applyFill="1" applyBorder="1"/>
    <xf numFmtId="0" fontId="4" fillId="2" borderId="42" xfId="0" applyFont="1" applyFill="1" applyBorder="1"/>
    <xf numFmtId="0" fontId="4" fillId="2" borderId="17" xfId="0" applyFont="1" applyFill="1" applyBorder="1"/>
    <xf numFmtId="0" fontId="4" fillId="8" borderId="1" xfId="0" applyFont="1" applyFill="1" applyBorder="1"/>
    <xf numFmtId="0" fontId="4" fillId="8" borderId="14" xfId="0" applyFont="1" applyFill="1" applyBorder="1"/>
    <xf numFmtId="0" fontId="4" fillId="3" borderId="42" xfId="0" applyFont="1" applyFill="1" applyBorder="1"/>
    <xf numFmtId="0" fontId="4" fillId="3" borderId="17" xfId="0" applyFont="1" applyFill="1" applyBorder="1"/>
    <xf numFmtId="0" fontId="4" fillId="0" borderId="42" xfId="0" applyFont="1" applyFill="1" applyBorder="1"/>
    <xf numFmtId="0" fontId="4" fillId="7" borderId="42" xfId="0" applyFont="1" applyFill="1" applyBorder="1"/>
    <xf numFmtId="0" fontId="4" fillId="7" borderId="43" xfId="0" applyFont="1" applyFill="1" applyBorder="1"/>
    <xf numFmtId="0" fontId="4" fillId="7" borderId="17" xfId="0" applyFont="1" applyFill="1" applyBorder="1"/>
    <xf numFmtId="0" fontId="0" fillId="0" borderId="44" xfId="0" applyBorder="1"/>
    <xf numFmtId="0" fontId="4" fillId="7" borderId="33" xfId="0" applyFont="1" applyFill="1" applyBorder="1"/>
    <xf numFmtId="0" fontId="4" fillId="2" borderId="33" xfId="0" applyFont="1" applyFill="1" applyBorder="1"/>
    <xf numFmtId="0" fontId="4" fillId="8" borderId="6" xfId="0" applyFont="1" applyFill="1" applyBorder="1"/>
    <xf numFmtId="0" fontId="4" fillId="3" borderId="33" xfId="0" applyFont="1" applyFill="1" applyBorder="1"/>
    <xf numFmtId="0" fontId="4" fillId="2" borderId="6" xfId="0" applyFont="1" applyFill="1" applyBorder="1"/>
    <xf numFmtId="0" fontId="4" fillId="0" borderId="37" xfId="0" applyFont="1" applyFill="1" applyBorder="1"/>
    <xf numFmtId="0" fontId="4" fillId="0" borderId="38" xfId="0" applyFont="1" applyFill="1" applyBorder="1"/>
    <xf numFmtId="0" fontId="4" fillId="3" borderId="6" xfId="0" applyFont="1" applyFill="1" applyBorder="1"/>
    <xf numFmtId="0" fontId="0" fillId="0" borderId="46" xfId="0" applyBorder="1"/>
    <xf numFmtId="0" fontId="5" fillId="0" borderId="45" xfId="0" applyFont="1" applyBorder="1"/>
    <xf numFmtId="0" fontId="2" fillId="8" borderId="5" xfId="1" applyFont="1" applyFill="1" applyBorder="1" applyAlignment="1">
      <alignment horizontal="center" textRotation="90"/>
    </xf>
    <xf numFmtId="0" fontId="2" fillId="2" borderId="34" xfId="1" applyFont="1" applyFill="1" applyBorder="1" applyAlignment="1">
      <alignment horizontal="center" textRotation="90"/>
    </xf>
    <xf numFmtId="0" fontId="2" fillId="2" borderId="5" xfId="1" applyFont="1" applyFill="1" applyBorder="1" applyAlignment="1">
      <alignment horizontal="center" textRotation="90"/>
    </xf>
    <xf numFmtId="0" fontId="2" fillId="3" borderId="16" xfId="1" applyFont="1" applyFill="1" applyBorder="1" applyAlignment="1">
      <alignment horizontal="center" textRotation="90"/>
    </xf>
    <xf numFmtId="0" fontId="2" fillId="3" borderId="5" xfId="1" applyFont="1" applyFill="1" applyBorder="1" applyAlignment="1">
      <alignment horizontal="center" textRotation="90"/>
    </xf>
    <xf numFmtId="0" fontId="2" fillId="8" borderId="16" xfId="1" applyFont="1" applyFill="1" applyBorder="1" applyAlignment="1">
      <alignment horizontal="center" textRotation="90"/>
    </xf>
    <xf numFmtId="21" fontId="4" fillId="10" borderId="15" xfId="0" applyNumberFormat="1" applyFont="1" applyFill="1" applyBorder="1"/>
    <xf numFmtId="0" fontId="2" fillId="9" borderId="5" xfId="1" applyFont="1" applyFill="1" applyBorder="1" applyAlignment="1">
      <alignment horizontal="center" textRotation="90"/>
    </xf>
    <xf numFmtId="0" fontId="4" fillId="0" borderId="1" xfId="0" applyFont="1" applyBorder="1"/>
    <xf numFmtId="0" fontId="4" fillId="0" borderId="7" xfId="0" applyFont="1" applyFill="1" applyBorder="1"/>
    <xf numFmtId="21" fontId="4" fillId="8" borderId="19" xfId="0" applyNumberFormat="1" applyFont="1" applyFill="1" applyBorder="1"/>
    <xf numFmtId="21" fontId="4" fillId="8" borderId="3" xfId="0" applyNumberFormat="1" applyFont="1" applyFill="1" applyBorder="1"/>
    <xf numFmtId="21" fontId="4" fillId="3" borderId="19" xfId="0" applyNumberFormat="1" applyFont="1" applyFill="1" applyBorder="1"/>
    <xf numFmtId="21" fontId="4" fillId="3" borderId="3" xfId="0" applyNumberFormat="1" applyFont="1" applyFill="1" applyBorder="1"/>
    <xf numFmtId="21" fontId="4" fillId="8" borderId="11" xfId="0" applyNumberFormat="1" applyFont="1" applyFill="1" applyBorder="1"/>
    <xf numFmtId="21" fontId="4" fillId="3" borderId="4" xfId="0" applyNumberFormat="1" applyFont="1" applyFill="1" applyBorder="1"/>
    <xf numFmtId="21" fontId="4" fillId="9" borderId="19" xfId="0" applyNumberFormat="1" applyFont="1" applyFill="1" applyBorder="1"/>
    <xf numFmtId="21" fontId="4" fillId="9" borderId="3" xfId="0" applyNumberFormat="1" applyFont="1" applyFill="1" applyBorder="1"/>
    <xf numFmtId="21" fontId="4" fillId="9" borderId="4" xfId="0" applyNumberFormat="1" applyFont="1" applyFill="1" applyBorder="1"/>
    <xf numFmtId="0" fontId="4" fillId="0" borderId="1" xfId="0" applyFont="1" applyBorder="1"/>
    <xf numFmtId="0" fontId="4" fillId="0" borderId="2" xfId="0" applyFont="1" applyFill="1" applyBorder="1"/>
    <xf numFmtId="0" fontId="0" fillId="0" borderId="3" xfId="0" applyBorder="1"/>
    <xf numFmtId="0" fontId="4" fillId="2" borderId="3" xfId="0" applyFont="1" applyFill="1" applyBorder="1"/>
    <xf numFmtId="0" fontId="4" fillId="3" borderId="3" xfId="0" applyFont="1" applyFill="1" applyBorder="1"/>
    <xf numFmtId="0" fontId="4" fillId="2" borderId="4" xfId="0" applyFont="1" applyFill="1" applyBorder="1"/>
    <xf numFmtId="0" fontId="4" fillId="3" borderId="4" xfId="0" applyFont="1" applyFill="1" applyBorder="1"/>
    <xf numFmtId="0" fontId="4" fillId="8" borderId="3" xfId="0" applyFont="1" applyFill="1" applyBorder="1"/>
    <xf numFmtId="0" fontId="4" fillId="9" borderId="3" xfId="0" applyFont="1" applyFill="1" applyBorder="1"/>
    <xf numFmtId="0" fontId="4" fillId="9" borderId="2" xfId="0" applyFont="1" applyFill="1" applyBorder="1"/>
    <xf numFmtId="0" fontId="4" fillId="11" borderId="3" xfId="0" applyFont="1" applyFill="1" applyBorder="1"/>
    <xf numFmtId="0" fontId="4" fillId="11" borderId="2" xfId="0" applyFont="1" applyFill="1" applyBorder="1"/>
    <xf numFmtId="0" fontId="4" fillId="11" borderId="42" xfId="0" applyFont="1" applyFill="1" applyBorder="1"/>
    <xf numFmtId="0" fontId="4" fillId="9" borderId="1" xfId="0" applyFont="1" applyFill="1" applyBorder="1"/>
    <xf numFmtId="0" fontId="4" fillId="9" borderId="42" xfId="0" applyFont="1" applyFill="1" applyBorder="1"/>
    <xf numFmtId="0" fontId="4" fillId="11" borderId="1" xfId="0" applyFont="1" applyFill="1" applyBorder="1"/>
    <xf numFmtId="0" fontId="4" fillId="8" borderId="42" xfId="0" applyFont="1" applyFill="1" applyBorder="1"/>
    <xf numFmtId="0" fontId="4" fillId="8" borderId="33" xfId="0" applyFont="1" applyFill="1" applyBorder="1"/>
    <xf numFmtId="0" fontId="4" fillId="7" borderId="6" xfId="0" applyFont="1" applyFill="1" applyBorder="1"/>
    <xf numFmtId="0" fontId="4" fillId="7" borderId="47" xfId="0" applyFont="1" applyFill="1" applyBorder="1"/>
    <xf numFmtId="0" fontId="4" fillId="8" borderId="17" xfId="0" applyFont="1" applyFill="1" applyBorder="1"/>
    <xf numFmtId="0" fontId="4" fillId="7" borderId="14" xfId="0" applyFont="1" applyFill="1" applyBorder="1"/>
    <xf numFmtId="0" fontId="2" fillId="2" borderId="6" xfId="0" applyFont="1" applyFill="1" applyBorder="1" applyAlignment="1">
      <alignment horizontal="center" textRotation="90"/>
    </xf>
    <xf numFmtId="0" fontId="4" fillId="7" borderId="15" xfId="0" applyFont="1" applyFill="1" applyBorder="1"/>
    <xf numFmtId="0" fontId="4" fillId="9" borderId="17" xfId="0" applyFont="1" applyFill="1" applyBorder="1"/>
    <xf numFmtId="0" fontId="4" fillId="9" borderId="13" xfId="0" applyFont="1" applyFill="1" applyBorder="1"/>
    <xf numFmtId="0" fontId="4" fillId="9" borderId="14" xfId="0" applyFont="1" applyFill="1" applyBorder="1"/>
    <xf numFmtId="0" fontId="4" fillId="11" borderId="17" xfId="0" applyFont="1" applyFill="1" applyBorder="1"/>
    <xf numFmtId="0" fontId="4" fillId="11" borderId="13" xfId="0" applyFont="1" applyFill="1" applyBorder="1"/>
    <xf numFmtId="0" fontId="4" fillId="11" borderId="14" xfId="0" applyFont="1" applyFill="1" applyBorder="1"/>
    <xf numFmtId="0" fontId="4" fillId="0" borderId="17" xfId="0" applyFont="1" applyFill="1" applyBorder="1"/>
    <xf numFmtId="0" fontId="4" fillId="0" borderId="13" xfId="0" applyFont="1" applyFill="1" applyBorder="1"/>
    <xf numFmtId="0" fontId="0" fillId="0" borderId="13" xfId="0" applyBorder="1"/>
    <xf numFmtId="0" fontId="4" fillId="0" borderId="14" xfId="0" applyFont="1" applyBorder="1"/>
    <xf numFmtId="0" fontId="4" fillId="10" borderId="3" xfId="0" applyFont="1" applyFill="1" applyBorder="1"/>
    <xf numFmtId="0" fontId="4" fillId="10" borderId="11" xfId="0" applyFont="1" applyFill="1" applyBorder="1"/>
    <xf numFmtId="21" fontId="4" fillId="10" borderId="3" xfId="0" applyNumberFormat="1" applyFont="1" applyFill="1" applyBorder="1"/>
    <xf numFmtId="0" fontId="4" fillId="0" borderId="4" xfId="0" applyFont="1" applyBorder="1"/>
    <xf numFmtId="0" fontId="0" fillId="0" borderId="25" xfId="0" applyBorder="1"/>
    <xf numFmtId="0" fontId="4" fillId="10" borderId="13" xfId="0" applyFont="1" applyFill="1" applyBorder="1"/>
    <xf numFmtId="0" fontId="4" fillId="10" borderId="32" xfId="0" applyFont="1" applyFill="1" applyBorder="1"/>
    <xf numFmtId="21" fontId="4" fillId="8" borderId="48" xfId="0" applyNumberFormat="1" applyFont="1" applyFill="1" applyBorder="1"/>
    <xf numFmtId="21" fontId="4" fillId="8" borderId="13" xfId="0" applyNumberFormat="1" applyFont="1" applyFill="1" applyBorder="1"/>
    <xf numFmtId="21" fontId="4" fillId="8" borderId="37" xfId="0" applyNumberFormat="1" applyFont="1" applyFill="1" applyBorder="1"/>
    <xf numFmtId="21" fontId="4" fillId="8" borderId="14" xfId="0" applyNumberFormat="1" applyFont="1" applyFill="1" applyBorder="1"/>
    <xf numFmtId="21" fontId="4" fillId="9" borderId="49" xfId="0" applyNumberFormat="1" applyFont="1" applyFill="1" applyBorder="1"/>
    <xf numFmtId="21" fontId="4" fillId="3" borderId="15" xfId="0" applyNumberFormat="1" applyFont="1" applyFill="1" applyBorder="1"/>
    <xf numFmtId="21" fontId="4" fillId="3" borderId="13" xfId="0" applyNumberFormat="1" applyFont="1" applyFill="1" applyBorder="1"/>
    <xf numFmtId="21" fontId="4" fillId="3" borderId="14" xfId="0" applyNumberFormat="1" applyFont="1" applyFill="1" applyBorder="1"/>
    <xf numFmtId="21" fontId="4" fillId="8" borderId="32" xfId="0" applyNumberFormat="1" applyFont="1" applyFill="1" applyBorder="1"/>
    <xf numFmtId="21" fontId="4" fillId="9" borderId="15" xfId="0" applyNumberFormat="1" applyFont="1" applyFill="1" applyBorder="1"/>
    <xf numFmtId="21" fontId="4" fillId="3" borderId="32" xfId="0" applyNumberFormat="1" applyFont="1" applyFill="1" applyBorder="1"/>
    <xf numFmtId="0" fontId="4" fillId="0" borderId="14" xfId="0" applyFont="1" applyFill="1" applyBorder="1"/>
    <xf numFmtId="0" fontId="4" fillId="7" borderId="4" xfId="0" applyFont="1" applyFill="1" applyBorder="1"/>
    <xf numFmtId="0" fontId="4" fillId="8" borderId="4" xfId="0" applyFont="1" applyFill="1" applyBorder="1"/>
    <xf numFmtId="0" fontId="4" fillId="0" borderId="49" xfId="0" applyFont="1" applyFill="1" applyBorder="1"/>
    <xf numFmtId="0" fontId="4" fillId="7" borderId="8" xfId="0" applyFont="1" applyFill="1" applyBorder="1"/>
    <xf numFmtId="0" fontId="4" fillId="8" borderId="8" xfId="0" applyFont="1" applyFill="1" applyBorder="1"/>
    <xf numFmtId="0" fontId="4" fillId="8" borderId="9" xfId="0" applyFont="1" applyFill="1" applyBorder="1"/>
    <xf numFmtId="0" fontId="4" fillId="3" borderId="9" xfId="0" applyFont="1" applyFill="1" applyBorder="1"/>
    <xf numFmtId="0" fontId="4" fillId="3" borderId="45" xfId="0" applyFont="1" applyFill="1" applyBorder="1"/>
    <xf numFmtId="0" fontId="4" fillId="0" borderId="26" xfId="0" applyFont="1" applyFill="1" applyBorder="1"/>
    <xf numFmtId="0" fontId="4" fillId="0" borderId="9" xfId="0" applyFont="1" applyFill="1" applyBorder="1"/>
    <xf numFmtId="0" fontId="0" fillId="0" borderId="9" xfId="0" applyBorder="1"/>
    <xf numFmtId="0" fontId="4" fillId="0" borderId="45" xfId="0" applyFont="1" applyBorder="1"/>
    <xf numFmtId="0" fontId="4" fillId="9" borderId="33" xfId="0" applyFont="1" applyFill="1" applyBorder="1"/>
    <xf numFmtId="0" fontId="4" fillId="9" borderId="4" xfId="0" applyFont="1" applyFill="1" applyBorder="1"/>
    <xf numFmtId="0" fontId="4" fillId="11" borderId="33" xfId="0" applyFont="1" applyFill="1" applyBorder="1"/>
    <xf numFmtId="0" fontId="4" fillId="11" borderId="4" xfId="0" applyFont="1" applyFill="1" applyBorder="1"/>
    <xf numFmtId="0" fontId="4" fillId="9" borderId="9" xfId="0" applyFont="1" applyFill="1" applyBorder="1"/>
    <xf numFmtId="0" fontId="4" fillId="9" borderId="50" xfId="0" applyFont="1" applyFill="1" applyBorder="1"/>
    <xf numFmtId="0" fontId="4" fillId="8" borderId="45" xfId="0" applyFont="1" applyFill="1" applyBorder="1"/>
    <xf numFmtId="0" fontId="4" fillId="3" borderId="50" xfId="0" applyFont="1" applyFill="1" applyBorder="1"/>
    <xf numFmtId="0" fontId="4" fillId="9" borderId="45" xfId="0" applyFont="1" applyFill="1" applyBorder="1"/>
    <xf numFmtId="0" fontId="4" fillId="7" borderId="45" xfId="0" applyFont="1" applyFill="1" applyBorder="1"/>
    <xf numFmtId="0" fontId="4" fillId="7" borderId="19" xfId="0" applyFont="1" applyFill="1" applyBorder="1"/>
    <xf numFmtId="0" fontId="4" fillId="7" borderId="20" xfId="0" applyFont="1" applyFill="1" applyBorder="1"/>
    <xf numFmtId="0" fontId="15" fillId="5" borderId="30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/>
    </xf>
    <xf numFmtId="0" fontId="15" fillId="5" borderId="27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textRotation="90"/>
    </xf>
    <xf numFmtId="0" fontId="1" fillId="0" borderId="0" xfId="0" applyFont="1" applyBorder="1" applyAlignment="1">
      <alignment horizontal="center" textRotation="90"/>
    </xf>
    <xf numFmtId="0" fontId="0" fillId="0" borderId="25" xfId="0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0" fillId="0" borderId="14" xfId="0" applyBorder="1" applyAlignment="1">
      <alignment horizontal="center" textRotation="90"/>
    </xf>
    <xf numFmtId="0" fontId="2" fillId="2" borderId="29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textRotation="90"/>
    </xf>
    <xf numFmtId="0" fontId="6" fillId="0" borderId="2" xfId="0" applyFont="1" applyBorder="1" applyAlignment="1">
      <alignment horizontal="center" textRotation="90"/>
    </xf>
    <xf numFmtId="0" fontId="0" fillId="0" borderId="13" xfId="0" applyBorder="1" applyAlignment="1">
      <alignment horizontal="center" textRotation="90"/>
    </xf>
    <xf numFmtId="0" fontId="10" fillId="0" borderId="5" xfId="0" applyFont="1" applyBorder="1" applyAlignment="1">
      <alignment textRotation="90" wrapText="1"/>
    </xf>
    <xf numFmtId="0" fontId="10" fillId="0" borderId="2" xfId="0" applyFont="1" applyBorder="1" applyAlignment="1">
      <alignment textRotation="90" wrapText="1"/>
    </xf>
    <xf numFmtId="0" fontId="10" fillId="0" borderId="13" xfId="0" applyFont="1" applyBorder="1" applyAlignment="1">
      <alignment textRotation="90" wrapText="1"/>
    </xf>
    <xf numFmtId="0" fontId="7" fillId="6" borderId="26" xfId="0" applyFont="1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3" fillId="0" borderId="0" xfId="0" applyFont="1" applyBorder="1" applyAlignment="1" applyProtection="1">
      <protection locked="0"/>
    </xf>
    <xf numFmtId="0" fontId="16" fillId="5" borderId="26" xfId="0" applyFont="1" applyFill="1" applyBorder="1" applyAlignment="1">
      <alignment horizontal="center" vertical="center"/>
    </xf>
    <xf numFmtId="0" fontId="16" fillId="5" borderId="27" xfId="0" applyFont="1" applyFill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/>
    </xf>
    <xf numFmtId="0" fontId="16" fillId="5" borderId="51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0" fontId="16" fillId="5" borderId="25" xfId="0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/>
    </xf>
    <xf numFmtId="0" fontId="2" fillId="8" borderId="36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16" fillId="5" borderId="18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/>
    </xf>
    <xf numFmtId="0" fontId="4" fillId="4" borderId="26" xfId="0" applyFont="1" applyFill="1" applyBorder="1" applyAlignment="1"/>
    <xf numFmtId="0" fontId="0" fillId="0" borderId="26" xfId="0" applyBorder="1" applyAlignment="1"/>
    <xf numFmtId="0" fontId="0" fillId="0" borderId="27" xfId="0" applyBorder="1" applyAlignment="1"/>
  </cellXfs>
  <cellStyles count="2">
    <cellStyle name="Hyperlink" xfId="1" builtinId="8"/>
    <cellStyle name="Normal" xfId="0" builtinId="0"/>
  </cellStyles>
  <dxfs count="6">
    <dxf>
      <font>
        <b/>
        <i val="0"/>
        <condense val="0"/>
        <extend val="0"/>
        <color indexed="12"/>
      </font>
      <fill>
        <patternFill patternType="gray0625">
          <fgColor indexed="12"/>
        </patternFill>
      </fill>
    </dxf>
    <dxf>
      <font>
        <b/>
        <i val="0"/>
        <condense val="0"/>
        <extend val="0"/>
        <color indexed="17"/>
      </font>
      <fill>
        <patternFill patternType="gray0625">
          <fgColor indexed="17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10"/>
        </patternFill>
      </fill>
    </dxf>
    <dxf>
      <font>
        <b/>
        <i val="0"/>
        <condense val="0"/>
        <extend val="0"/>
        <color indexed="12"/>
      </font>
      <fill>
        <patternFill patternType="gray0625">
          <fgColor indexed="12"/>
        </patternFill>
      </fill>
    </dxf>
    <dxf>
      <font>
        <b/>
        <i val="0"/>
        <condense val="0"/>
        <extend val="0"/>
        <color indexed="17"/>
      </font>
      <fill>
        <patternFill patternType="gray0625">
          <fgColor indexed="17"/>
        </patternFill>
      </fill>
    </dxf>
    <dxf>
      <font>
        <b/>
        <i val="0"/>
        <condense val="0"/>
        <extend val="0"/>
        <color indexed="10"/>
      </font>
      <fill>
        <patternFill patternType="gray0625">
          <fgColor indexed="10"/>
        </patternFill>
      </fill>
    </dxf>
  </dxfs>
  <tableStyles count="0" defaultTableStyle="TableStyleMedium9" defaultPivotStyle="PivotStyleLight16"/>
  <colors>
    <mruColors>
      <color rgb="FFFFFF99"/>
      <color rgb="FFFFFF66"/>
      <color rgb="FFFFCC99"/>
      <color rgb="FFFF6600"/>
      <color rgb="FFF474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1390650</xdr:colOff>
      <xdr:row>3</xdr:row>
      <xdr:rowOff>32835</xdr:rowOff>
    </xdr:from>
    <xdr:to>
      <xdr:col>2</xdr:col>
      <xdr:colOff>1776413</xdr:colOff>
      <xdr:row>4</xdr:row>
      <xdr:rowOff>1309861</xdr:rowOff>
    </xdr:to>
    <xdr:pic>
      <xdr:nvPicPr>
        <xdr:cNvPr id="103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0650" y="737685"/>
          <a:ext cx="3390900" cy="2858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313531</xdr:rowOff>
    </xdr:from>
    <xdr:to>
      <xdr:col>2</xdr:col>
      <xdr:colOff>1619945</xdr:colOff>
      <xdr:row>4</xdr:row>
      <xdr:rowOff>881379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27906"/>
          <a:ext cx="2874070" cy="2409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odyfitpersonaltraining.co.uk/BodyFitPT.php?page=BodyFit5KJune2012" TargetMode="External"/><Relationship Id="rId13" Type="http://schemas.openxmlformats.org/officeDocument/2006/relationships/hyperlink" Target="http://www.derwentac.com/results/2012/Cumberland%20Ale%2010%202012.doc" TargetMode="External"/><Relationship Id="rId18" Type="http://schemas.openxmlformats.org/officeDocument/2006/relationships/hyperlink" Target="http://www.cumbrianrun.co.uk/uploads/PDFs/2012_Great_Cumbrian_Run_Results.pdf" TargetMode="External"/><Relationship Id="rId3" Type="http://schemas.openxmlformats.org/officeDocument/2006/relationships/hyperlink" Target="http://www.ukresults.net/2012/hawes.html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ukresults.net/2012/moorclose.html" TargetMode="External"/><Relationship Id="rId12" Type="http://schemas.openxmlformats.org/officeDocument/2006/relationships/hyperlink" Target="http://www.blengdalerunners.co.uk/G10%202011%20Results.htm" TargetMode="External"/><Relationship Id="rId17" Type="http://schemas.openxmlformats.org/officeDocument/2006/relationships/hyperlink" Target="http://www.ukroadraces.info/results/2012/kesh.htm" TargetMode="External"/><Relationship Id="rId2" Type="http://schemas.openxmlformats.org/officeDocument/2006/relationships/hyperlink" Target="http://www.grizedale10.co.uk/grizedale2011results.htm" TargetMode="External"/><Relationship Id="rId16" Type="http://schemas.openxmlformats.org/officeDocument/2006/relationships/hyperlink" Target="http://www.blengdalerunners.co.uk/Gosforth%20Ten%20Mile%20Road%20Race%20Results%202012.htm" TargetMode="External"/><Relationship Id="rId20" Type="http://schemas.openxmlformats.org/officeDocument/2006/relationships/hyperlink" Target="http://www.keswick-ac.org.uk/club%20race%20results%202012/DW10%20%204.11.12.pdf" TargetMode="External"/><Relationship Id="rId1" Type="http://schemas.openxmlformats.org/officeDocument/2006/relationships/hyperlink" Target="http://www.ukresults.net/2012/netherhall.html" TargetMode="External"/><Relationship Id="rId6" Type="http://schemas.openxmlformats.org/officeDocument/2006/relationships/hyperlink" Target="http://www.keswick-ac.org.uk/club%20race%20results%202012/Lords%20Seat%209.5.12.doc" TargetMode="External"/><Relationship Id="rId11" Type="http://schemas.openxmlformats.org/officeDocument/2006/relationships/hyperlink" Target="http://www.gosforthvillage.net/G10K%20race%20results.html" TargetMode="External"/><Relationship Id="rId24" Type="http://schemas.openxmlformats.org/officeDocument/2006/relationships/comments" Target="../comments1.xml"/><Relationship Id="rId5" Type="http://schemas.openxmlformats.org/officeDocument/2006/relationships/hyperlink" Target="http://www.coniston14.co.uk/records-results.htm" TargetMode="External"/><Relationship Id="rId15" Type="http://schemas.openxmlformats.org/officeDocument/2006/relationships/hyperlink" Target="http://www.keswick-ac.org.uk/club%20race%20results%202012/Round%20the%20Houses%2025.4.12.doc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keswick-ac.org.uk/club%20race%20results%202011/Round%20Latrigg%2024.08.11.rtf" TargetMode="External"/><Relationship Id="rId19" Type="http://schemas.openxmlformats.org/officeDocument/2006/relationships/hyperlink" Target="http://www.race-results.co.uk/results/2012/brampton.pdf" TargetMode="External"/><Relationship Id="rId4" Type="http://schemas.openxmlformats.org/officeDocument/2006/relationships/hyperlink" Target="http://www.dentdale.com/DentdaleRun/DentRunpdf2012/Full%20Race%20Result.pdf" TargetMode="External"/><Relationship Id="rId9" Type="http://schemas.openxmlformats.org/officeDocument/2006/relationships/hyperlink" Target="http://www.derwentac.com/results/2012/Hay2012.doc" TargetMode="External"/><Relationship Id="rId14" Type="http://schemas.openxmlformats.org/officeDocument/2006/relationships/hyperlink" Target="http://www.bodyfitpersonaltraining.co.uk/BodyFitPT.php?page=BodyFit10KMarch2012" TargetMode="External"/><Relationship Id="rId2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odyfitpersonaltraining.co.uk/BodyFitPT.php?page=BodyFit5KJune2012" TargetMode="External"/><Relationship Id="rId13" Type="http://schemas.openxmlformats.org/officeDocument/2006/relationships/hyperlink" Target="http://www.derwentac.com/results/2012/Cumberland%20Ale%2010%202012.doc" TargetMode="External"/><Relationship Id="rId18" Type="http://schemas.openxmlformats.org/officeDocument/2006/relationships/hyperlink" Target="http://www.ukroadraces.info/results/2012/kesh.htm" TargetMode="External"/><Relationship Id="rId3" Type="http://schemas.openxmlformats.org/officeDocument/2006/relationships/hyperlink" Target="http://www.ukresults.net/2012/hawes.html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://www.ukresults.net/2012/moorclose.html" TargetMode="External"/><Relationship Id="rId12" Type="http://schemas.openxmlformats.org/officeDocument/2006/relationships/hyperlink" Target="http://www.blengdalerunners.co.uk/G10%202011%20Results.htm" TargetMode="External"/><Relationship Id="rId17" Type="http://schemas.openxmlformats.org/officeDocument/2006/relationships/hyperlink" Target="http://www.blengdalerunners.co.uk/Gosforth%20Ten%20Mile%20Road%20Race%20Results%202012.htm" TargetMode="External"/><Relationship Id="rId2" Type="http://schemas.openxmlformats.org/officeDocument/2006/relationships/hyperlink" Target="http://www.grizedale10.co.uk/grizedale2011results.htm" TargetMode="External"/><Relationship Id="rId16" Type="http://schemas.openxmlformats.org/officeDocument/2006/relationships/hyperlink" Target="http://www.keswick-ac.org.uk/club%20race%20results%202012/Round%20the%20Houses%2025.4.12.doc" TargetMode="External"/><Relationship Id="rId20" Type="http://schemas.openxmlformats.org/officeDocument/2006/relationships/hyperlink" Target="http://www.keswick-ac.org.uk/club%20race%20results%202012/DW10%20%204.11.12.pdf" TargetMode="External"/><Relationship Id="rId1" Type="http://schemas.openxmlformats.org/officeDocument/2006/relationships/hyperlink" Target="http://www.ukresults.net/2012/netherhall.html" TargetMode="External"/><Relationship Id="rId6" Type="http://schemas.openxmlformats.org/officeDocument/2006/relationships/hyperlink" Target="http://www.keswick-ac.org.uk/club%20race%20results%202012/Lords%20Seat%209.5.12.doc" TargetMode="External"/><Relationship Id="rId11" Type="http://schemas.openxmlformats.org/officeDocument/2006/relationships/hyperlink" Target="http://www.gosforthvillage.net/G10K%20race%20results.html" TargetMode="External"/><Relationship Id="rId24" Type="http://schemas.openxmlformats.org/officeDocument/2006/relationships/comments" Target="../comments2.xml"/><Relationship Id="rId5" Type="http://schemas.openxmlformats.org/officeDocument/2006/relationships/hyperlink" Target="http://www.coniston14.co.uk/records-results.htm" TargetMode="External"/><Relationship Id="rId15" Type="http://schemas.openxmlformats.org/officeDocument/2006/relationships/hyperlink" Target="http://www.bodyfitpersonaltraining.co.uk/BodyFitPT.php?page=BodyFit10KMarch2012" TargetMode="External"/><Relationship Id="rId23" Type="http://schemas.openxmlformats.org/officeDocument/2006/relationships/vmlDrawing" Target="../drawings/vmlDrawing2.vml"/><Relationship Id="rId10" Type="http://schemas.openxmlformats.org/officeDocument/2006/relationships/hyperlink" Target="http://www.keswick-ac.org.uk/club%20race%20results%202011/Round%20Latrigg%2024.08.11.rtf" TargetMode="External"/><Relationship Id="rId19" Type="http://schemas.openxmlformats.org/officeDocument/2006/relationships/hyperlink" Target="http://www.cumbrianrun.co.uk/uploads/PDFs/2012_Great_Cumbrian_Run_Results.pdf" TargetMode="External"/><Relationship Id="rId4" Type="http://schemas.openxmlformats.org/officeDocument/2006/relationships/hyperlink" Target="http://www.dentdale.com/DentdaleRun/DentRunpdf2012/Full%20Race%20Result.pdf" TargetMode="External"/><Relationship Id="rId9" Type="http://schemas.openxmlformats.org/officeDocument/2006/relationships/hyperlink" Target="http://www.derwentac.com/results/2012/Hay2012.doc" TargetMode="External"/><Relationship Id="rId14" Type="http://schemas.openxmlformats.org/officeDocument/2006/relationships/hyperlink" Target="http://www.race-results.co.uk/results/2012/brampton.pdf" TargetMode="External"/><Relationship Id="rId2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60"/>
  <sheetViews>
    <sheetView showGridLines="0" showZeros="0" tabSelected="1" topLeftCell="A2" zoomScale="70" zoomScaleNormal="70" zoomScaleSheetLayoutView="50" zoomScalePageLayoutView="70" workbookViewId="0">
      <pane xSplit="3" ySplit="4" topLeftCell="D6" activePane="bottomRight" state="frozen"/>
      <selection activeCell="B6" sqref="B6:AB6"/>
      <selection pane="topRight" activeCell="B6" sqref="B6:AB6"/>
      <selection pane="bottomLeft" activeCell="B6" sqref="B6:AB6"/>
      <selection pane="bottomRight" activeCell="AE19" sqref="AE19"/>
    </sheetView>
  </sheetViews>
  <sheetFormatPr defaultRowHeight="12.75" outlineLevelRow="1" outlineLevelCol="1" x14ac:dyDescent="0.2"/>
  <cols>
    <col min="1" max="1" width="21" customWidth="1" outlineLevel="1"/>
    <col min="2" max="2" width="24" customWidth="1"/>
    <col min="3" max="3" width="27.140625" customWidth="1"/>
    <col min="4" max="24" width="5.7109375" customWidth="1"/>
    <col min="25" max="25" width="7.7109375" bestFit="1" customWidth="1"/>
    <col min="26" max="28" width="5.7109375" customWidth="1"/>
    <col min="29" max="29" width="19.5703125" bestFit="1" customWidth="1"/>
  </cols>
  <sheetData>
    <row r="1" spans="1:35" ht="13.5" hidden="1" outlineLevel="1" thickBot="1" x14ac:dyDescent="0.25"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</row>
    <row r="2" spans="1:35" ht="34.5" customHeight="1" collapsed="1" thickBot="1" x14ac:dyDescent="0.25">
      <c r="A2" s="64"/>
      <c r="B2" s="199" t="s">
        <v>88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1"/>
    </row>
    <row r="3" spans="1:35" ht="21" customHeight="1" thickBot="1" x14ac:dyDescent="0.25">
      <c r="A3" s="65"/>
      <c r="B3" s="202"/>
      <c r="C3" s="202"/>
      <c r="D3" s="227" t="s">
        <v>2</v>
      </c>
      <c r="E3" s="227"/>
      <c r="F3" s="227"/>
      <c r="G3" s="227"/>
      <c r="H3" s="227"/>
      <c r="I3" s="227"/>
      <c r="J3" s="227"/>
      <c r="K3" s="227"/>
      <c r="L3" s="210" t="s">
        <v>3</v>
      </c>
      <c r="M3" s="210"/>
      <c r="N3" s="210"/>
      <c r="O3" s="210"/>
      <c r="P3" s="210"/>
      <c r="Q3" s="210"/>
      <c r="R3" s="210"/>
      <c r="S3" s="203" t="s">
        <v>4</v>
      </c>
      <c r="T3" s="203"/>
      <c r="U3" s="203"/>
      <c r="V3" s="203"/>
      <c r="W3" s="203"/>
      <c r="X3" s="203"/>
      <c r="Y3" s="204" t="s">
        <v>7</v>
      </c>
      <c r="Z3" s="211" t="s">
        <v>1</v>
      </c>
      <c r="AA3" s="214" t="s">
        <v>12</v>
      </c>
      <c r="AB3" s="207" t="s">
        <v>0</v>
      </c>
    </row>
    <row r="4" spans="1:35" ht="123.75" customHeight="1" thickBot="1" x14ac:dyDescent="0.25">
      <c r="A4" s="65"/>
      <c r="B4" s="219"/>
      <c r="C4" s="219"/>
      <c r="D4" s="108" t="s">
        <v>89</v>
      </c>
      <c r="E4" s="103" t="s">
        <v>5</v>
      </c>
      <c r="F4" s="103" t="s">
        <v>98</v>
      </c>
      <c r="G4" s="103" t="s">
        <v>90</v>
      </c>
      <c r="H4" s="103" t="s">
        <v>91</v>
      </c>
      <c r="I4" s="103" t="s">
        <v>15</v>
      </c>
      <c r="J4" s="103" t="s">
        <v>92</v>
      </c>
      <c r="K4" s="103" t="s">
        <v>56</v>
      </c>
      <c r="L4" s="104" t="s">
        <v>6</v>
      </c>
      <c r="M4" s="15" t="s">
        <v>93</v>
      </c>
      <c r="N4" s="105" t="s">
        <v>38</v>
      </c>
      <c r="O4" s="15" t="s">
        <v>94</v>
      </c>
      <c r="P4" s="105" t="s">
        <v>16</v>
      </c>
      <c r="Q4" s="110" t="s">
        <v>13</v>
      </c>
      <c r="R4" s="144" t="s">
        <v>11</v>
      </c>
      <c r="S4" s="106" t="s">
        <v>14</v>
      </c>
      <c r="T4" s="107" t="s">
        <v>57</v>
      </c>
      <c r="U4" s="107" t="s">
        <v>95</v>
      </c>
      <c r="V4" s="107" t="s">
        <v>58</v>
      </c>
      <c r="W4" s="107" t="s">
        <v>17</v>
      </c>
      <c r="X4" s="8" t="s">
        <v>59</v>
      </c>
      <c r="Y4" s="205"/>
      <c r="Z4" s="212"/>
      <c r="AA4" s="215"/>
      <c r="AB4" s="208"/>
      <c r="AC4" s="220" t="s">
        <v>155</v>
      </c>
      <c r="AD4" s="220"/>
      <c r="AE4" s="220"/>
      <c r="AI4" s="16"/>
    </row>
    <row r="5" spans="1:35" ht="104.25" customHeight="1" thickBot="1" x14ac:dyDescent="0.25">
      <c r="A5" s="92"/>
      <c r="B5" s="217"/>
      <c r="C5" s="218"/>
      <c r="D5" s="26" t="s">
        <v>96</v>
      </c>
      <c r="E5" s="27" t="s">
        <v>100</v>
      </c>
      <c r="F5" s="27" t="s">
        <v>97</v>
      </c>
      <c r="G5" s="27" t="s">
        <v>99</v>
      </c>
      <c r="H5" s="27" t="s">
        <v>101</v>
      </c>
      <c r="I5" s="28" t="s">
        <v>102</v>
      </c>
      <c r="J5" s="28" t="s">
        <v>103</v>
      </c>
      <c r="K5" s="28" t="s">
        <v>104</v>
      </c>
      <c r="L5" s="17" t="s">
        <v>105</v>
      </c>
      <c r="M5" s="18" t="s">
        <v>156</v>
      </c>
      <c r="N5" s="18" t="s">
        <v>106</v>
      </c>
      <c r="O5" s="18" t="s">
        <v>156</v>
      </c>
      <c r="P5" s="18" t="s">
        <v>107</v>
      </c>
      <c r="Q5" s="18" t="s">
        <v>108</v>
      </c>
      <c r="R5" s="19" t="s">
        <v>108</v>
      </c>
      <c r="S5" s="21" t="s">
        <v>109</v>
      </c>
      <c r="T5" s="21" t="s">
        <v>110</v>
      </c>
      <c r="U5" s="20" t="s">
        <v>111</v>
      </c>
      <c r="V5" s="20" t="s">
        <v>112</v>
      </c>
      <c r="W5" s="20" t="s">
        <v>113</v>
      </c>
      <c r="X5" s="55" t="s">
        <v>154</v>
      </c>
      <c r="Y5" s="206"/>
      <c r="Z5" s="213"/>
      <c r="AA5" s="216"/>
      <c r="AB5" s="209"/>
      <c r="AC5" s="220"/>
      <c r="AD5" s="220"/>
      <c r="AE5" s="220"/>
    </row>
    <row r="6" spans="1:35" ht="21.75" customHeight="1" thickBot="1" x14ac:dyDescent="0.25">
      <c r="A6" s="101"/>
      <c r="B6" s="221" t="s">
        <v>8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2"/>
      <c r="AC6" s="220"/>
      <c r="AD6" s="220"/>
      <c r="AE6" s="220"/>
    </row>
    <row r="7" spans="1:35" ht="15.75" customHeight="1" x14ac:dyDescent="0.2">
      <c r="A7" s="101" t="str">
        <f t="shared" ref="A7:A21" si="0">B7&amp;C7</f>
        <v>PaulJackson</v>
      </c>
      <c r="B7" s="93" t="str">
        <f>Times!B7</f>
        <v>Paul</v>
      </c>
      <c r="C7" s="140" t="str">
        <f>Times!C7</f>
        <v>Jackson</v>
      </c>
      <c r="D7" s="139">
        <f>IFERROR(VLOOKUP(IF(VLOOKUP($A7,Times!$A$7:$X$60,D$1,0)=0,0,RANK(VLOOKUP($A7,Times!$A$7:$X$60,D$1,0),Times!D$7:D$21,1)),lookup!$A$2:$B$21,2,0),0)</f>
        <v>0</v>
      </c>
      <c r="E7" s="29">
        <f>IFERROR(VLOOKUP(IF(VLOOKUP($A7,Times!$A$7:$X$60,E$1,0)=0,0,RANK(VLOOKUP($A7,Times!$A$7:$X$60,E$1,0),Times!E$7:E$21,1)),lookup!$A$2:$B$21,2,0),0)</f>
        <v>0</v>
      </c>
      <c r="F7" s="29">
        <f>IFERROR(VLOOKUP(IF(VLOOKUP($A7,Times!$A$7:$X$60,F$1,0)=0,0,RANK(VLOOKUP($A7,Times!$A$7:$X$60,F$1,0),Times!F$7:F$21,1)),lookup!$A$7:$B$21,2,0),0)</f>
        <v>0</v>
      </c>
      <c r="G7" s="29">
        <f>IFERROR(VLOOKUP(IF(VLOOKUP($A7,Times!$A$7:$X$60,G$1,0)=0,0,RANK(VLOOKUP($A7,Times!$A$7:$X$60,G$1,0),Times!G$7:G$21,1)),lookup!$A$2:$B$21,2,0),0)</f>
        <v>100</v>
      </c>
      <c r="H7" s="29">
        <f>IFERROR(VLOOKUP(IF(VLOOKUP($A7,Times!$A$7:$X$60,H$1,0)=0,0,RANK(VLOOKUP($A7,Times!$A$7:$X$60,H$1,0),Times!H$7:H$21,1)),lookup!$A$2:$B$21,2,0),0)</f>
        <v>0</v>
      </c>
      <c r="I7" s="29">
        <f>IFERROR(VLOOKUP(IF(VLOOKUP($A7,Times!$A$7:$X$60,I$1,0)=0,0,RANK(VLOOKUP($A7,Times!$A$7:$X$60,I$1,0),Times!I$7:I$21,1)),lookup!$A$2:$B$21,2,0),0)</f>
        <v>0</v>
      </c>
      <c r="J7" s="29">
        <f>IFERROR(VLOOKUP(IF(VLOOKUP($A7,Times!$A$7:$X$60,J$1,0)=0,0,RANK(VLOOKUP($A7,Times!$A$7:$X$60,J$1,0),Times!J$7:J$21,1)),lookup!$A$2:$B$21,2,0),0)</f>
        <v>100</v>
      </c>
      <c r="K7" s="95">
        <f>IFERROR(VLOOKUP(IF(VLOOKUP($A7,Times!$A$7:$X$60,K$1,0)=0,0,RANK(VLOOKUP($A7,Times!$A$7:$X$60,K$1,0),Times!K$7:K$21,1)),lookup!$A$2:$B$21,2,0),0)</f>
        <v>100</v>
      </c>
      <c r="L7" s="94">
        <f>IFERROR(VLOOKUP(IF(VLOOKUP($A7,Times!$A$7:$X$60,L$1,0)=0,0,RANK(VLOOKUP($A7,Times!$A$7:$X$60,L$1,0),Times!L$7:L$21,1)),lookup!$A$2:$B$21,2,0),0)</f>
        <v>100</v>
      </c>
      <c r="M7" s="13">
        <f>IFERROR(VLOOKUP(IF(VLOOKUP($A7,Times!$A$7:$X$60,M$1,0)=0,0,RANK(VLOOKUP($A7,Times!$A$7:$X$60,M$1,0),Times!M$7:M$21,1)),lookup!$A$2:$B$21,2,0),0)</f>
        <v>0</v>
      </c>
      <c r="N7" s="13">
        <f>IFERROR(VLOOKUP(IF(VLOOKUP($A7,Times!$A$7:$X$60,N$1,0)=0,0,RANK(VLOOKUP($A7,Times!$A$7:$X$60,N$1,0),Times!N$7:N$21,1)),lookup!$A$2:$B$21,2,0),0)</f>
        <v>0</v>
      </c>
      <c r="O7" s="13">
        <f>IFERROR(VLOOKUP(IF(VLOOKUP($A7,Times!$A$7:$X$60,O$1,0)=0,0,RANK(VLOOKUP($A7,Times!$A$7:$X$60,O$1,0),Times!O$7:O$21,1)),lookup!$A$2:$B$21,2,0),0)</f>
        <v>0</v>
      </c>
      <c r="P7" s="13">
        <f>IFERROR(VLOOKUP(IF(VLOOKUP($A7,Times!$A$7:$X$60,P$1,0)=0,0,RANK(VLOOKUP($A7,Times!$A$7:$X$60,P$1,0),Times!P$7:P$21,1)),lookup!$A$2:$B$21,2,0),0)</f>
        <v>0</v>
      </c>
      <c r="Q7" s="13">
        <f>IFERROR(VLOOKUP(IF(VLOOKUP($A7,Times!$A$7:$X$60,Q$1,0)=0,0,RANK(VLOOKUP($A7,Times!$A$7:$X$60,Q$1,0),Times!Q$7:Q$21,1)),lookup!$A$2:$B$21,2,0),0)</f>
        <v>100</v>
      </c>
      <c r="R7" s="97">
        <f>IFERROR(VLOOKUP(IF(VLOOKUP($A7,Times!$A$7:$X$60,R$1,0)=0,0,RANK(VLOOKUP($A7,Times!$A$7:$X$60,R$1,0),Times!R$7:R$21,1)),lookup!$A$2:$B$21,2,0),0)</f>
        <v>0</v>
      </c>
      <c r="S7" s="96">
        <f>IFERROR(VLOOKUP(IF(VLOOKUP($A7,Times!$A$7:$X$60,S$1,0)=0,0,RANK(VLOOKUP($A7,Times!$A$7:$X$60,S$1,0),Times!S$7:S$21,1)),lookup!$A$2:$B$21,2,0),0)</f>
        <v>100</v>
      </c>
      <c r="T7" s="14">
        <f>IFERROR(VLOOKUP(IF(VLOOKUP($A7,Times!$A$7:$X$60,T$1,0)=0,0,RANK(VLOOKUP($A7,Times!$A$7:$X$60,T$1,0),Times!T$7:T$21,1)),lookup!$A$2:$B$21,2,0),0)</f>
        <v>0</v>
      </c>
      <c r="U7" s="14">
        <f>IFERROR(VLOOKUP(IF(VLOOKUP($A7,Times!$A$7:$X$60,U$1,0)=0,0,RANK(VLOOKUP($A7,Times!$A$7:$X$60,U$1,0),Times!U$7:U$21,1)),lookup!$A$2:$B$21,2,0),0)</f>
        <v>0</v>
      </c>
      <c r="V7" s="14">
        <f>IFERROR(VLOOKUP(IF(VLOOKUP($A7,Times!$A$7:$X$60,V$1,0)=0,0,RANK(VLOOKUP($A7,Times!$A$7:$X$60,V$1,0),Times!V$7:V$21,1)),lookup!$A$2:$B$21,2,0),0)</f>
        <v>0</v>
      </c>
      <c r="W7" s="14">
        <f>IFERROR(VLOOKUP(IF(VLOOKUP($A7,Times!$A$7:$X$60,W$1,0)=0,0,RANK(VLOOKUP($A7,Times!$A$7:$X$60,W$1,0),Times!W$7:W$21,1)),lookup!$A$2:$B$21,2,0),0)</f>
        <v>100</v>
      </c>
      <c r="X7" s="100">
        <f>IFERROR(VLOOKUP(IF(VLOOKUP($A7,Times!$A$7:$X$60,X$1,0)=0,0,RANK(VLOOKUP($A7,Times!$A$7:$X$60,X$1,0),Times!X$7:X$21,1)),lookup!$A$2:$B$21,2,0),0)</f>
        <v>100</v>
      </c>
      <c r="Y7" s="10">
        <f t="shared" ref="Y7:Y21" si="1">SUM(LARGE(D7:X7,1)+LARGE(D7:X7,2)+LARGE(D7:X7,3)+LARGE(D7:X7,4)+LARGE(D7:X7,5)+LARGE(D7:X7,6))</f>
        <v>600</v>
      </c>
      <c r="Z7" s="5">
        <f t="shared" ref="Z7:Z21" si="2">COUNTIF(D7:X7,"&gt;0")</f>
        <v>8</v>
      </c>
      <c r="AA7" s="4" t="str">
        <f t="shared" ref="AA7:AA21" si="3">IF(AND(COUNTIF(D7:X7,"&gt;0")&gt;=6),"Yes","")</f>
        <v>Yes</v>
      </c>
      <c r="AB7" s="6">
        <f t="shared" ref="AB7:AB21" si="4">RANK(Y7,Y$7:Y$21,0)</f>
        <v>1</v>
      </c>
      <c r="AC7" t="s">
        <v>158</v>
      </c>
    </row>
    <row r="8" spans="1:35" ht="15" x14ac:dyDescent="0.2">
      <c r="A8" s="101" t="str">
        <f t="shared" si="0"/>
        <v>IanMcDougall</v>
      </c>
      <c r="B8" s="89" t="str">
        <f>Times!B8</f>
        <v>Ian</v>
      </c>
      <c r="C8" s="81" t="str">
        <f>Times!C8</f>
        <v>McDougall</v>
      </c>
      <c r="D8" s="138">
        <f>IFERROR(VLOOKUP(IF(VLOOKUP($A8,Times!$A$7:$X$60,D$1,0)=0,0,RANK(VLOOKUP($A8,Times!$A$7:$X$60,D$1,0),Times!D$7:D$21,1)),lookup!$A$2:$B$21,2,0),0)</f>
        <v>0</v>
      </c>
      <c r="E8" s="30">
        <f>IFERROR(VLOOKUP(IF(VLOOKUP($A8,Times!$A$7:$X$60,E$1,0)=0,0,RANK(VLOOKUP($A8,Times!$A$7:$X$60,E$1,0),Times!E$7:E$21,1)),lookup!$A$2:$B$21,2,0),0)</f>
        <v>100</v>
      </c>
      <c r="F8" s="30">
        <f>IFERROR(VLOOKUP(IF(VLOOKUP($A8,Times!$A$7:$X$60,F$1,0)=0,0,RANK(VLOOKUP($A8,Times!$A$7:$X$60,F$1,0),Times!F$7:F$21,1)),lookup!$A$2:$B$21,2,0),0)</f>
        <v>100</v>
      </c>
      <c r="G8" s="30">
        <f>IFERROR(VLOOKUP(IF(VLOOKUP($A8,Times!$A$7:$X$60,G$1,0)=0,0,RANK(VLOOKUP($A8,Times!$A$7:$X$60,G$1,0),Times!G$7:G$21,1)),lookup!$A$2:$B$21,2,0),0)</f>
        <v>99</v>
      </c>
      <c r="H8" s="30">
        <f>IFERROR(VLOOKUP(IF(VLOOKUP($A8,Times!$A$7:$X$60,H$1,0)=0,0,RANK(VLOOKUP($A8,Times!$A$7:$X$60,H$1,0),Times!H$7:H$21,1)),lookup!$A$2:$B$21,2,0),0)</f>
        <v>100</v>
      </c>
      <c r="I8" s="30">
        <f>IFERROR(VLOOKUP(IF(VLOOKUP($A8,Times!$A$7:$X$60,I$1,0)=0,0,RANK(VLOOKUP($A8,Times!$A$7:$X$60,I$1,0),Times!I$7:I$21,1)),lookup!$A$2:$B$21,2,0),0)</f>
        <v>0</v>
      </c>
      <c r="J8" s="30">
        <f>IFERROR(VLOOKUP(IF(VLOOKUP($A8,Times!$A$7:$X$60,J$1,0)=0,0,RANK(VLOOKUP($A8,Times!$A$7:$X$60,J$1,0),Times!J$7:J$21,1)),lookup!$A$2:$B$21,2,0),0)</f>
        <v>99</v>
      </c>
      <c r="K8" s="84">
        <f>IFERROR(VLOOKUP(IF(VLOOKUP($A8,Times!$A$7:$X$60,K$1,0)=0,0,RANK(VLOOKUP($A8,Times!$A$7:$X$60,K$1,0),Times!K$7:K$21,1)),lookup!$A$2:$B$21,2,0),0)</f>
        <v>0</v>
      </c>
      <c r="L8" s="82">
        <f>IFERROR(VLOOKUP(IF(VLOOKUP($A8,Times!$A$7:$X$60,L$1,0)=0,0,RANK(VLOOKUP($A8,Times!$A$7:$X$60,L$1,0),Times!L$7:L$21,1)),lookup!$A$2:$B$21,2,0),0)</f>
        <v>99</v>
      </c>
      <c r="M8" s="7">
        <f>IFERROR(VLOOKUP(IF(VLOOKUP($A8,Times!$A$7:$X$60,M$1,0)=0,0,RANK(VLOOKUP($A8,Times!$A$7:$X$60,M$1,0),Times!M$7:M$21,1)),lookup!$A$2:$B$21,2,0),0)</f>
        <v>0</v>
      </c>
      <c r="N8" s="7">
        <f>IFERROR(VLOOKUP(IF(VLOOKUP($A8,Times!$A$7:$X$60,N$1,0)=0,0,RANK(VLOOKUP($A8,Times!$A$7:$X$60,N$1,0),Times!N$7:N$21,1)),lookup!$A$2:$B$21,2,0),0)</f>
        <v>100</v>
      </c>
      <c r="O8" s="7">
        <f>IFERROR(VLOOKUP(IF(VLOOKUP($A8,Times!$A$7:$X$60,O$1,0)=0,0,RANK(VLOOKUP($A8,Times!$A$7:$X$60,O$1,0),Times!O$7:O$21,1)),lookup!$A$2:$B$21,2,0),0)</f>
        <v>0</v>
      </c>
      <c r="P8" s="7">
        <f>IFERROR(VLOOKUP(IF(VLOOKUP($A8,Times!$A$7:$X$60,P$1,0)=0,0,RANK(VLOOKUP($A8,Times!$A$7:$X$60,P$1,0),Times!P$7:P$21,1)),lookup!$A$2:$B$21,2,0),0)</f>
        <v>100</v>
      </c>
      <c r="Q8" s="7">
        <f>IFERROR(VLOOKUP(IF(VLOOKUP($A8,Times!$A$7:$X$60,Q$1,0)=0,0,RANK(VLOOKUP($A8,Times!$A$7:$X$60,Q$1,0),Times!Q$7:Q$21,1)),lookup!$A$2:$B$21,2,0),0)</f>
        <v>98</v>
      </c>
      <c r="R8" s="79">
        <f>IFERROR(VLOOKUP(IF(VLOOKUP($A8,Times!$A$7:$X$60,R$1,0)=0,0,RANK(VLOOKUP($A8,Times!$A$7:$X$60,R$1,0),Times!R$7:R$21,1)),lookup!$A$2:$B$21,2,0),0)</f>
        <v>100</v>
      </c>
      <c r="S8" s="86">
        <f>IFERROR(VLOOKUP(IF(VLOOKUP($A8,Times!$A$7:$X$60,S$1,0)=0,0,RANK(VLOOKUP($A8,Times!$A$7:$X$60,S$1,0),Times!S$7:S$21,1)),lookup!$A$2:$B$21,2,0),0)</f>
        <v>0</v>
      </c>
      <c r="T8" s="9">
        <f>IFERROR(VLOOKUP(IF(VLOOKUP($A8,Times!$A$7:$X$60,T$1,0)=0,0,RANK(VLOOKUP($A8,Times!$A$7:$X$60,T$1,0),Times!T$7:T$21,1)),lookup!$A$2:$B$21,2,0),0)</f>
        <v>0</v>
      </c>
      <c r="U8" s="9">
        <f>IFERROR(VLOOKUP(IF(VLOOKUP($A8,Times!$A$7:$X$60,U$1,0)=0,0,RANK(VLOOKUP($A8,Times!$A$7:$X$60,U$1,0),Times!U$7:U$21,1)),lookup!$A$2:$B$21,2,0),0)</f>
        <v>100</v>
      </c>
      <c r="V8" s="9">
        <f>IFERROR(VLOOKUP(IF(VLOOKUP($A8,Times!$A$7:$X$60,V$1,0)=0,0,RANK(VLOOKUP($A8,Times!$A$7:$X$60,V$1,0),Times!V$7:V$21,1)),lookup!$A$2:$B$21,2,0),0)</f>
        <v>0</v>
      </c>
      <c r="W8" s="9">
        <f>IFERROR(VLOOKUP(IF(VLOOKUP($A8,Times!$A$7:$X$60,W$1,0)=0,0,RANK(VLOOKUP($A8,Times!$A$7:$X$60,W$1,0),Times!W$7:W$21,1)),lookup!$A$2:$B$21,2,0),0)</f>
        <v>0</v>
      </c>
      <c r="X8" s="80">
        <f>IFERROR(VLOOKUP(IF(VLOOKUP($A8,Times!$A$7:$X$60,X$1,0)=0,0,RANK(VLOOKUP($A8,Times!$A$7:$X$60,X$1,0),Times!X$7:X$21,1)),lookup!$A$2:$B$21,2,0),0)</f>
        <v>0</v>
      </c>
      <c r="Y8" s="10">
        <f t="shared" si="1"/>
        <v>600</v>
      </c>
      <c r="Z8" s="5">
        <f t="shared" si="2"/>
        <v>11</v>
      </c>
      <c r="AA8" s="4" t="str">
        <f t="shared" si="3"/>
        <v>Yes</v>
      </c>
      <c r="AB8" s="6">
        <f t="shared" si="4"/>
        <v>1</v>
      </c>
    </row>
    <row r="9" spans="1:35" ht="15" x14ac:dyDescent="0.2">
      <c r="A9" s="101" t="str">
        <f t="shared" si="0"/>
        <v>RichardElliot</v>
      </c>
      <c r="B9" s="89" t="str">
        <f>Times!B9</f>
        <v>Richard</v>
      </c>
      <c r="C9" s="81" t="str">
        <f>Times!C9</f>
        <v>Elliot</v>
      </c>
      <c r="D9" s="138">
        <f>IFERROR(VLOOKUP(IF(VLOOKUP($A9,Times!$A$7:$X$60,D$1,0)=0,0,RANK(VLOOKUP($A9,Times!$A$7:$X$60,D$1,0),Times!D$7:D$21,1)),lookup!$A$2:$B$21,2,0),0)</f>
        <v>0</v>
      </c>
      <c r="E9" s="30">
        <f>IFERROR(VLOOKUP(IF(VLOOKUP($A9,Times!$A$7:$X$60,E$1,0)=0,0,RANK(VLOOKUP($A9,Times!$A$7:$X$60,E$1,0),Times!E$7:E$21,1)),lookup!$A$2:$B$21,2,0),0)</f>
        <v>0</v>
      </c>
      <c r="F9" s="30">
        <f>IFERROR(VLOOKUP(IF(VLOOKUP($A9,Times!$A$7:$X$60,F$1,0)=0,0,RANK(VLOOKUP($A9,Times!$A$7:$X$60,F$1,0),Times!F$7:F$21,1)),lookup!$A$2:$B$21,2,0),0)</f>
        <v>0</v>
      </c>
      <c r="G9" s="30">
        <f>IFERROR(VLOOKUP(IF(VLOOKUP($A9,Times!$A$7:$X$60,G$1,0)=0,0,RANK(VLOOKUP($A9,Times!$A$7:$X$60,G$1,0),Times!G$7:G$21,1)),lookup!$A$2:$B$21,2,0),0)</f>
        <v>0</v>
      </c>
      <c r="H9" s="30">
        <f>IFERROR(VLOOKUP(IF(VLOOKUP($A9,Times!$A$7:$X$60,H$1,0)=0,0,RANK(VLOOKUP($A9,Times!$A$7:$X$60,H$1,0),Times!H$7:H$21,1)),lookup!$A$2:$B$21,2,0),0)</f>
        <v>0</v>
      </c>
      <c r="I9" s="30">
        <f>IFERROR(VLOOKUP(IF(VLOOKUP($A9,Times!$A$7:$X$60,I$1,0)=0,0,RANK(VLOOKUP($A9,Times!$A$7:$X$60,I$1,0),Times!I$7:I$21,1)),lookup!$A$2:$B$21,2,0),0)</f>
        <v>0</v>
      </c>
      <c r="J9" s="30">
        <f>IFERROR(VLOOKUP(IF(VLOOKUP($A9,Times!$A$7:$X$60,J$1,0)=0,0,RANK(VLOOKUP($A9,Times!$A$7:$X$60,J$1,0),Times!J$7:J$21,1)),lookup!$A$2:$B$21,2,0),0)</f>
        <v>0</v>
      </c>
      <c r="K9" s="84">
        <f>IFERROR(VLOOKUP(IF(VLOOKUP($A9,Times!$A$7:$X$60,K$1,0)=0,0,RANK(VLOOKUP($A9,Times!$A$7:$X$60,K$1,0),Times!K$7:K$21,1)),lookup!$A$2:$B$21,2,0),0)</f>
        <v>99</v>
      </c>
      <c r="L9" s="82">
        <f>IFERROR(VLOOKUP(IF(VLOOKUP($A9,Times!$A$7:$X$60,L$1,0)=0,0,RANK(VLOOKUP($A9,Times!$A$7:$X$60,L$1,0),Times!L$7:L$21,1)),lookup!$A$2:$B$21,2,0),0)</f>
        <v>0</v>
      </c>
      <c r="M9" s="7">
        <f>IFERROR(VLOOKUP(IF(VLOOKUP($A9,Times!$A$7:$X$60,M$1,0)=0,0,RANK(VLOOKUP($A9,Times!$A$7:$X$60,M$1,0),Times!M$7:M$21,1)),lookup!$A$2:$B$21,2,0),0)</f>
        <v>0</v>
      </c>
      <c r="N9" s="7">
        <f>IFERROR(VLOOKUP(IF(VLOOKUP($A9,Times!$A$7:$X$60,N$1,0)=0,0,RANK(VLOOKUP($A9,Times!$A$7:$X$60,N$1,0),Times!N$7:N$21,1)),lookup!$A$2:$B$21,2,0),0)</f>
        <v>0</v>
      </c>
      <c r="O9" s="7">
        <f>IFERROR(VLOOKUP(IF(VLOOKUP($A9,Times!$A$7:$X$60,O$1,0)=0,0,RANK(VLOOKUP($A9,Times!$A$7:$X$60,O$1,0),Times!O$7:O$21,1)),lookup!$A$2:$B$21,2,0),0)</f>
        <v>0</v>
      </c>
      <c r="P9" s="7">
        <f>IFERROR(VLOOKUP(IF(VLOOKUP($A9,Times!$A$7:$X$60,P$1,0)=0,0,RANK(VLOOKUP($A9,Times!$A$7:$X$60,P$1,0),Times!P$7:P$21,1)),lookup!$A$2:$B$21,2,0),0)</f>
        <v>99</v>
      </c>
      <c r="Q9" s="7">
        <f>IFERROR(VLOOKUP(IF(VLOOKUP($A9,Times!$A$7:$X$60,Q$1,0)=0,0,RANK(VLOOKUP($A9,Times!$A$7:$X$60,Q$1,0),Times!Q$7:Q$21,1)),lookup!$A$2:$B$21,2,0),0)</f>
        <v>99</v>
      </c>
      <c r="R9" s="79">
        <f>IFERROR(VLOOKUP(IF(VLOOKUP($A9,Times!$A$7:$X$60,R$1,0)=0,0,RANK(VLOOKUP($A9,Times!$A$7:$X$60,R$1,0),Times!R$7:R$21,1)),lookup!$A$2:$B$21,2,0),0)</f>
        <v>99</v>
      </c>
      <c r="S9" s="86">
        <f>IFERROR(VLOOKUP(IF(VLOOKUP($A9,Times!$A$7:$X$60,S$1,0)=0,0,RANK(VLOOKUP($A9,Times!$A$7:$X$60,S$1,0),Times!S$7:S$21,1)),lookup!$A$2:$B$21,2,0),0)</f>
        <v>0</v>
      </c>
      <c r="T9" s="9">
        <f>IFERROR(VLOOKUP(IF(VLOOKUP($A9,Times!$A$7:$X$60,T$1,0)=0,0,RANK(VLOOKUP($A9,Times!$A$7:$X$60,T$1,0),Times!T$7:T$21,1)),lookup!$A$2:$B$21,2,0),0)</f>
        <v>0</v>
      </c>
      <c r="U9" s="9">
        <f>IFERROR(VLOOKUP(IF(VLOOKUP($A9,Times!$A$7:$X$60,U$1,0)=0,0,RANK(VLOOKUP($A9,Times!$A$7:$X$60,U$1,0),Times!U$7:U$21,1)),lookup!$A$2:$B$21,2,0),0)</f>
        <v>0</v>
      </c>
      <c r="V9" s="9">
        <f>IFERROR(VLOOKUP(IF(VLOOKUP($A9,Times!$A$7:$X$60,V$1,0)=0,0,RANK(VLOOKUP($A9,Times!$A$7:$X$60,V$1,0),Times!V$7:V$21,1)),lookup!$A$2:$B$21,2,0),0)</f>
        <v>0</v>
      </c>
      <c r="W9" s="9">
        <f>IFERROR(VLOOKUP(IF(VLOOKUP($A9,Times!$A$7:$X$60,W$1,0)=0,0,RANK(VLOOKUP($A9,Times!$A$7:$X$60,W$1,0),Times!W$7:W$21,1)),lookup!$A$2:$B$21,2,0),0)</f>
        <v>99</v>
      </c>
      <c r="X9" s="80">
        <f>IFERROR(VLOOKUP(IF(VLOOKUP($A9,Times!$A$7:$X$60,X$1,0)=0,0,RANK(VLOOKUP($A9,Times!$A$7:$X$60,X$1,0),Times!X$7:X$21,1)),lookup!$A$2:$B$21,2,0),0)</f>
        <v>99</v>
      </c>
      <c r="Y9" s="10">
        <f t="shared" si="1"/>
        <v>594</v>
      </c>
      <c r="Z9" s="5">
        <f t="shared" si="2"/>
        <v>6</v>
      </c>
      <c r="AA9" s="4" t="str">
        <f t="shared" si="3"/>
        <v>Yes</v>
      </c>
      <c r="AB9" s="6">
        <f t="shared" si="4"/>
        <v>3</v>
      </c>
    </row>
    <row r="10" spans="1:35" ht="15" x14ac:dyDescent="0.2">
      <c r="A10" s="101" t="str">
        <f t="shared" si="0"/>
        <v>TonyBriscoe</v>
      </c>
      <c r="B10" s="89" t="str">
        <f>Times!B10</f>
        <v>Tony</v>
      </c>
      <c r="C10" s="81" t="str">
        <f>Times!C10</f>
        <v>Briscoe</v>
      </c>
      <c r="D10" s="138">
        <f>IFERROR(VLOOKUP(IF(VLOOKUP($A10,Times!$A$7:$X$60,D$1,0)=0,0,RANK(VLOOKUP($A10,Times!$A$7:$X$60,D$1,0),Times!D$7:D$21,1)),lookup!$A$2:$B$21,2,0),0)</f>
        <v>100</v>
      </c>
      <c r="E10" s="30">
        <f>IFERROR(VLOOKUP(IF(VLOOKUP($A10,Times!$A$7:$X$60,E$1,0)=0,0,RANK(VLOOKUP($A10,Times!$A$7:$X$60,E$1,0),Times!E$7:E$21,1)),lookup!$A$2:$B$21,2,0),0)</f>
        <v>0</v>
      </c>
      <c r="F10" s="30">
        <f>IFERROR(VLOOKUP(IF(VLOOKUP($A10,Times!$A$7:$X$60,F$1,0)=0,0,RANK(VLOOKUP($A10,Times!$A$7:$X$60,F$1,0),Times!F$7:F$21,1)),lookup!$A$2:$B$21,2,0),0)</f>
        <v>0</v>
      </c>
      <c r="G10" s="30">
        <f>IFERROR(VLOOKUP(IF(VLOOKUP($A10,Times!$A$7:$X$60,G$1,0)=0,0,RANK(VLOOKUP($A10,Times!$A$7:$X$60,G$1,0),Times!G$7:G$21,1)),lookup!$A$2:$B$21,2,0),0)</f>
        <v>0</v>
      </c>
      <c r="H10" s="30">
        <f>IFERROR(VLOOKUP(IF(VLOOKUP($A10,Times!$A$7:$X$60,H$1,0)=0,0,RANK(VLOOKUP($A10,Times!$A$7:$X$60,H$1,0),Times!H$7:H$21,1)),lookup!$A$2:$B$21,2,0),0)</f>
        <v>98</v>
      </c>
      <c r="I10" s="30">
        <f>IFERROR(VLOOKUP(IF(VLOOKUP($A10,Times!$A$7:$X$60,I$1,0)=0,0,RANK(VLOOKUP($A10,Times!$A$7:$X$60,I$1,0),Times!I$7:I$21,1)),lookup!$A$2:$B$21,2,0),0)</f>
        <v>100</v>
      </c>
      <c r="J10" s="30">
        <f>IFERROR(VLOOKUP(IF(VLOOKUP($A10,Times!$A$7:$X$60,J$1,0)=0,0,RANK(VLOOKUP($A10,Times!$A$7:$X$60,J$1,0),Times!J$7:J$21,1)),lookup!$A$2:$B$21,2,0),0)</f>
        <v>0</v>
      </c>
      <c r="K10" s="84">
        <f>IFERROR(VLOOKUP(IF(VLOOKUP($A10,Times!$A$7:$X$60,K$1,0)=0,0,RANK(VLOOKUP($A10,Times!$A$7:$X$60,K$1,0),Times!K$7:K$21,1)),lookup!$A$2:$B$21,2,0),0)</f>
        <v>97</v>
      </c>
      <c r="L10" s="82">
        <f>IFERROR(VLOOKUP(IF(VLOOKUP($A10,Times!$A$7:$X$60,L$1,0)=0,0,RANK(VLOOKUP($A10,Times!$A$7:$X$60,L$1,0),Times!L$7:L$21,1)),lookup!$A$2:$B$21,2,0),0)</f>
        <v>98</v>
      </c>
      <c r="M10" s="7">
        <f>IFERROR(VLOOKUP(IF(VLOOKUP($A10,Times!$A$7:$X$60,M$1,0)=0,0,RANK(VLOOKUP($A10,Times!$A$7:$X$60,M$1,0),Times!M$7:M$21,1)),lookup!$A$2:$B$21,2,0),0)</f>
        <v>0</v>
      </c>
      <c r="N10" s="7">
        <f>IFERROR(VLOOKUP(IF(VLOOKUP($A10,Times!$A$7:$X$60,N$1,0)=0,0,RANK(VLOOKUP($A10,Times!$A$7:$X$60,N$1,0),Times!N$7:N$21,1)),lookup!$A$2:$B$21,2,0),0)</f>
        <v>98</v>
      </c>
      <c r="O10" s="7">
        <f>IFERROR(VLOOKUP(IF(VLOOKUP($A10,Times!$A$7:$X$60,O$1,0)=0,0,RANK(VLOOKUP($A10,Times!$A$7:$X$60,O$1,0),Times!O$7:O$21,1)),lookup!$A$2:$B$21,2,0),0)</f>
        <v>0</v>
      </c>
      <c r="P10" s="7">
        <f>IFERROR(VLOOKUP(IF(VLOOKUP($A10,Times!$A$7:$X$60,P$1,0)=0,0,RANK(VLOOKUP($A10,Times!$A$7:$X$60,P$1,0),Times!P$7:P$21,1)),lookup!$A$2:$B$21,2,0),0)</f>
        <v>0</v>
      </c>
      <c r="Q10" s="7">
        <f>IFERROR(VLOOKUP(IF(VLOOKUP($A10,Times!$A$7:$X$60,Q$1,0)=0,0,RANK(VLOOKUP($A10,Times!$A$7:$X$60,Q$1,0),Times!Q$7:Q$21,1)),lookup!$A$2:$B$21,2,0),0)</f>
        <v>0</v>
      </c>
      <c r="R10" s="79">
        <f>IFERROR(VLOOKUP(IF(VLOOKUP($A10,Times!$A$7:$X$60,R$1,0)=0,0,RANK(VLOOKUP($A10,Times!$A$7:$X$60,R$1,0),Times!R$7:R$21,1)),lookup!$A$2:$B$21,2,0),0)</f>
        <v>0</v>
      </c>
      <c r="S10" s="86">
        <f>IFERROR(VLOOKUP(IF(VLOOKUP($A10,Times!$A$7:$X$60,S$1,0)=0,0,RANK(VLOOKUP($A10,Times!$A$7:$X$60,S$1,0),Times!S$7:S$21,1)),lookup!$A$2:$B$21,2,0),0)</f>
        <v>0</v>
      </c>
      <c r="T10" s="9">
        <f>IFERROR(VLOOKUP(IF(VLOOKUP($A10,Times!$A$7:$X$60,T$1,0)=0,0,RANK(VLOOKUP($A10,Times!$A$7:$X$60,T$1,0),Times!T$7:T$21,1)),lookup!$A$2:$B$21,2,0),0)</f>
        <v>0</v>
      </c>
      <c r="U10" s="9">
        <f>IFERROR(VLOOKUP(IF(VLOOKUP($A10,Times!$A$7:$X$60,U$1,0)=0,0,RANK(VLOOKUP($A10,Times!$A$7:$X$60,U$1,0),Times!U$7:U$21,1)),lookup!$A$2:$B$21,2,0),0)</f>
        <v>98</v>
      </c>
      <c r="V10" s="9">
        <f>IFERROR(VLOOKUP(IF(VLOOKUP($A10,Times!$A$7:$X$60,V$1,0)=0,0,RANK(VLOOKUP($A10,Times!$A$7:$X$60,V$1,0),Times!V$7:V$21,1)),lookup!$A$2:$B$21,2,0),0)</f>
        <v>0</v>
      </c>
      <c r="W10" s="9">
        <f>IFERROR(VLOOKUP(IF(VLOOKUP($A10,Times!$A$7:$X$60,W$1,0)=0,0,RANK(VLOOKUP($A10,Times!$A$7:$X$60,W$1,0),Times!W$7:W$21,1)),lookup!$A$2:$B$21,2,0),0)</f>
        <v>97</v>
      </c>
      <c r="X10" s="80">
        <f>IFERROR(VLOOKUP(IF(VLOOKUP($A10,Times!$A$7:$X$60,X$1,0)=0,0,RANK(VLOOKUP($A10,Times!$A$7:$X$60,X$1,0),Times!X$7:X$21,1)),lookup!$A$2:$B$21,2,0),0)</f>
        <v>97</v>
      </c>
      <c r="Y10" s="10">
        <f t="shared" si="1"/>
        <v>592</v>
      </c>
      <c r="Z10" s="5">
        <f t="shared" si="2"/>
        <v>9</v>
      </c>
      <c r="AA10" s="4" t="str">
        <f t="shared" si="3"/>
        <v>Yes</v>
      </c>
      <c r="AB10" s="6">
        <f t="shared" si="4"/>
        <v>4</v>
      </c>
    </row>
    <row r="11" spans="1:35" ht="15" x14ac:dyDescent="0.2">
      <c r="A11" s="101" t="str">
        <f t="shared" si="0"/>
        <v>ChristopherWear</v>
      </c>
      <c r="B11" s="89" t="str">
        <f>Times!B11</f>
        <v>Christopher</v>
      </c>
      <c r="C11" s="81" t="str">
        <f>Times!C11</f>
        <v>Wear</v>
      </c>
      <c r="D11" s="138">
        <f>IFERROR(VLOOKUP(IF(VLOOKUP($A11,Times!$A$7:$X$60,D$1,0)=0,0,RANK(VLOOKUP($A11,Times!$A$7:$X$60,D$1,0),Times!D$7:D$21,1)),lookup!$A$2:$B$21,2,0),0)</f>
        <v>0</v>
      </c>
      <c r="E11" s="30">
        <f>IFERROR(VLOOKUP(IF(VLOOKUP($A11,Times!$A$7:$X$60,E$1,0)=0,0,RANK(VLOOKUP($A11,Times!$A$7:$X$60,E$1,0),Times!E$7:E$21,1)),lookup!$A$2:$B$21,2,0),0)</f>
        <v>0</v>
      </c>
      <c r="F11" s="30">
        <f>IFERROR(VLOOKUP(IF(VLOOKUP($A11,Times!$A$7:$X$60,F$1,0)=0,0,RANK(VLOOKUP($A11,Times!$A$7:$X$60,F$1,0),Times!F$7:F$21,1)),lookup!$A$2:$B$21,2,0),0)</f>
        <v>0</v>
      </c>
      <c r="G11" s="30">
        <f>IFERROR(VLOOKUP(IF(VLOOKUP($A11,Times!$A$7:$X$60,G$1,0)=0,0,RANK(VLOOKUP($A11,Times!$A$7:$X$60,G$1,0),Times!G$7:G$21,1)),lookup!$A$2:$B$21,2,0),0)</f>
        <v>0</v>
      </c>
      <c r="H11" s="30">
        <f>IFERROR(VLOOKUP(IF(VLOOKUP($A11,Times!$A$7:$X$60,H$1,0)=0,0,RANK(VLOOKUP($A11,Times!$A$7:$X$60,H$1,0),Times!H$7:H$21,1)),lookup!$A$2:$B$21,2,0),0)</f>
        <v>99</v>
      </c>
      <c r="I11" s="30">
        <f>IFERROR(VLOOKUP(IF(VLOOKUP($A11,Times!$A$7:$X$60,I$1,0)=0,0,RANK(VLOOKUP($A11,Times!$A$7:$X$60,I$1,0),Times!I$7:I$21,1)),lookup!$A$2:$B$21,2,0),0)</f>
        <v>0</v>
      </c>
      <c r="J11" s="30">
        <f>IFERROR(VLOOKUP(IF(VLOOKUP($A11,Times!$A$7:$X$60,J$1,0)=0,0,RANK(VLOOKUP($A11,Times!$A$7:$X$60,J$1,0),Times!J$7:J$21,1)),lookup!$A$2:$B$21,2,0),0)</f>
        <v>98</v>
      </c>
      <c r="K11" s="84">
        <f>IFERROR(VLOOKUP(IF(VLOOKUP($A11,Times!$A$7:$X$60,K$1,0)=0,0,RANK(VLOOKUP($A11,Times!$A$7:$X$60,K$1,0),Times!K$7:K$21,1)),lookup!$A$2:$B$21,2,0),0)</f>
        <v>98</v>
      </c>
      <c r="L11" s="82">
        <f>IFERROR(VLOOKUP(IF(VLOOKUP($A11,Times!$A$7:$X$60,L$1,0)=0,0,RANK(VLOOKUP($A11,Times!$A$7:$X$60,L$1,0),Times!L$7:L$21,1)),lookup!$A$2:$B$21,2,0),0)</f>
        <v>0</v>
      </c>
      <c r="M11" s="7">
        <f>IFERROR(VLOOKUP(IF(VLOOKUP($A11,Times!$A$7:$X$60,M$1,0)=0,0,RANK(VLOOKUP($A11,Times!$A$7:$X$60,M$1,0),Times!M$7:M$21,1)),lookup!$A$2:$B$21,2,0),0)</f>
        <v>0</v>
      </c>
      <c r="N11" s="7">
        <f>IFERROR(VLOOKUP(IF(VLOOKUP($A11,Times!$A$7:$X$60,N$1,0)=0,0,RANK(VLOOKUP($A11,Times!$A$7:$X$60,N$1,0),Times!N$7:N$21,1)),lookup!$A$2:$B$21,2,0),0)</f>
        <v>0</v>
      </c>
      <c r="O11" s="7">
        <f>IFERROR(VLOOKUP(IF(VLOOKUP($A11,Times!$A$7:$X$60,O$1,0)=0,0,RANK(VLOOKUP($A11,Times!$A$7:$X$60,O$1,0),Times!O$7:O$21,1)),lookup!$A$2:$B$21,2,0),0)</f>
        <v>0</v>
      </c>
      <c r="P11" s="7">
        <f>IFERROR(VLOOKUP(IF(VLOOKUP($A11,Times!$A$7:$X$60,P$1,0)=0,0,RANK(VLOOKUP($A11,Times!$A$7:$X$60,P$1,0),Times!P$7:P$21,1)),lookup!$A$2:$B$21,2,0),0)</f>
        <v>98</v>
      </c>
      <c r="Q11" s="7">
        <f>IFERROR(VLOOKUP(IF(VLOOKUP($A11,Times!$A$7:$X$60,Q$1,0)=0,0,RANK(VLOOKUP($A11,Times!$A$7:$X$60,Q$1,0),Times!Q$7:Q$21,1)),lookup!$A$2:$B$21,2,0),0)</f>
        <v>97</v>
      </c>
      <c r="R11" s="79">
        <f>IFERROR(VLOOKUP(IF(VLOOKUP($A11,Times!$A$7:$X$60,R$1,0)=0,0,RANK(VLOOKUP($A11,Times!$A$7:$X$60,R$1,0),Times!R$7:R$21,1)),lookup!$A$2:$B$21,2,0),0)</f>
        <v>98</v>
      </c>
      <c r="S11" s="86">
        <f>IFERROR(VLOOKUP(IF(VLOOKUP($A11,Times!$A$7:$X$60,S$1,0)=0,0,RANK(VLOOKUP($A11,Times!$A$7:$X$60,S$1,0),Times!S$7:S$21,1)),lookup!$A$2:$B$21,2,0),0)</f>
        <v>0</v>
      </c>
      <c r="T11" s="9">
        <f>IFERROR(VLOOKUP(IF(VLOOKUP($A11,Times!$A$7:$X$60,T$1,0)=0,0,RANK(VLOOKUP($A11,Times!$A$7:$X$60,T$1,0),Times!T$7:T$21,1)),lookup!$A$2:$B$21,2,0),0)</f>
        <v>0</v>
      </c>
      <c r="U11" s="9">
        <f>IFERROR(VLOOKUP(IF(VLOOKUP($A11,Times!$A$7:$X$60,U$1,0)=0,0,RANK(VLOOKUP($A11,Times!$A$7:$X$60,U$1,0),Times!U$7:U$21,1)),lookup!$A$2:$B$21,2,0),0)</f>
        <v>0</v>
      </c>
      <c r="V11" s="9">
        <f>IFERROR(VLOOKUP(IF(VLOOKUP($A11,Times!$A$7:$X$60,V$1,0)=0,0,RANK(VLOOKUP($A11,Times!$A$7:$X$60,V$1,0),Times!V$7:V$21,1)),lookup!$A$2:$B$21,2,0),0)</f>
        <v>0</v>
      </c>
      <c r="W11" s="9">
        <f>IFERROR(VLOOKUP(IF(VLOOKUP($A11,Times!$A$7:$X$60,W$1,0)=0,0,RANK(VLOOKUP($A11,Times!$A$7:$X$60,W$1,0),Times!W$7:W$21,1)),lookup!$A$2:$B$21,2,0),0)</f>
        <v>98</v>
      </c>
      <c r="X11" s="80">
        <f>IFERROR(VLOOKUP(IF(VLOOKUP($A11,Times!$A$7:$X$60,X$1,0)=0,0,RANK(VLOOKUP($A11,Times!$A$7:$X$60,X$1,0),Times!X$7:X$21,1)),lookup!$A$2:$B$21,2,0),0)</f>
        <v>0</v>
      </c>
      <c r="Y11" s="10">
        <f t="shared" si="1"/>
        <v>589</v>
      </c>
      <c r="Z11" s="5">
        <f t="shared" si="2"/>
        <v>7</v>
      </c>
      <c r="AA11" s="4" t="str">
        <f t="shared" si="3"/>
        <v>Yes</v>
      </c>
      <c r="AB11" s="6">
        <f t="shared" si="4"/>
        <v>5</v>
      </c>
    </row>
    <row r="12" spans="1:35" ht="15" x14ac:dyDescent="0.2">
      <c r="A12" s="101" t="str">
        <f t="shared" si="0"/>
        <v>DaveGoodall</v>
      </c>
      <c r="B12" s="89" t="str">
        <f>Times!B12</f>
        <v>Dave</v>
      </c>
      <c r="C12" s="81" t="str">
        <f>Times!C12</f>
        <v>Goodall</v>
      </c>
      <c r="D12" s="138">
        <f>IFERROR(VLOOKUP(IF(VLOOKUP($A12,Times!$A$7:$X$60,D$1,0)=0,0,RANK(VLOOKUP($A12,Times!$A$7:$X$60,D$1,0),Times!D$7:D$21,1)),lookup!$A$2:$B$21,2,0),0)</f>
        <v>0</v>
      </c>
      <c r="E12" s="30">
        <f>IFERROR(VLOOKUP(IF(VLOOKUP($A12,Times!$A$7:$X$60,E$1,0)=0,0,RANK(VLOOKUP($A12,Times!$A$7:$X$60,E$1,0),Times!E$7:E$21,1)),lookup!$A$2:$B$21,2,0),0)</f>
        <v>99</v>
      </c>
      <c r="F12" s="30">
        <f>IFERROR(VLOOKUP(IF(VLOOKUP($A12,Times!$A$7:$X$60,F$1,0)=0,0,RANK(VLOOKUP($A12,Times!$A$7:$X$60,F$1,0),Times!F$7:F$21,1)),lookup!$A$2:$B$21,2,0),0)</f>
        <v>0</v>
      </c>
      <c r="G12" s="30">
        <f>IFERROR(VLOOKUP(IF(VLOOKUP($A12,Times!$A$7:$X$60,G$1,0)=0,0,RANK(VLOOKUP($A12,Times!$A$7:$X$60,G$1,0),Times!G$7:G$21,1)),lookup!$A$2:$B$21,2,0),0)</f>
        <v>98</v>
      </c>
      <c r="H12" s="30">
        <f>IFERROR(VLOOKUP(IF(VLOOKUP($A12,Times!$A$7:$X$60,H$1,0)=0,0,RANK(VLOOKUP($A12,Times!$A$7:$X$60,H$1,0),Times!H$7:H$21,1)),lookup!$A$2:$B$21,2,0),0)</f>
        <v>97</v>
      </c>
      <c r="I12" s="30">
        <f>IFERROR(VLOOKUP(IF(VLOOKUP($A12,Times!$A$7:$X$60,I$1,0)=0,0,RANK(VLOOKUP($A12,Times!$A$7:$X$60,I$1,0),Times!I$7:I$21,1)),lookup!$A$2:$B$21,2,0),0)</f>
        <v>0</v>
      </c>
      <c r="J12" s="30">
        <f>IFERROR(VLOOKUP(IF(VLOOKUP($A12,Times!$A$7:$X$60,J$1,0)=0,0,RANK(VLOOKUP($A12,Times!$A$7:$X$60,J$1,0),Times!J$7:J$21,1)),lookup!$A$2:$B$21,2,0),0)</f>
        <v>96</v>
      </c>
      <c r="K12" s="84">
        <f>IFERROR(VLOOKUP(IF(VLOOKUP($A12,Times!$A$7:$X$60,K$1,0)=0,0,RANK(VLOOKUP($A12,Times!$A$7:$X$60,K$1,0),Times!K$7:K$21,1)),lookup!$A$2:$B$21,2,0),0)</f>
        <v>0</v>
      </c>
      <c r="L12" s="82">
        <f>IFERROR(VLOOKUP(IF(VLOOKUP($A12,Times!$A$7:$X$60,L$1,0)=0,0,RANK(VLOOKUP($A12,Times!$A$7:$X$60,L$1,0),Times!L$7:L$21,1)),lookup!$A$2:$B$21,2,0),0)</f>
        <v>0</v>
      </c>
      <c r="M12" s="7">
        <f>IFERROR(VLOOKUP(IF(VLOOKUP($A12,Times!$A$7:$X$60,M$1,0)=0,0,RANK(VLOOKUP($A12,Times!$A$7:$X$60,M$1,0),Times!M$7:M$21,1)),lookup!$A$2:$B$21,2,0),0)</f>
        <v>0</v>
      </c>
      <c r="N12" s="7">
        <f>IFERROR(VLOOKUP(IF(VLOOKUP($A12,Times!$A$7:$X$60,N$1,0)=0,0,RANK(VLOOKUP($A12,Times!$A$7:$X$60,N$1,0),Times!N$7:N$21,1)),lookup!$A$2:$B$21,2,0),0)</f>
        <v>97</v>
      </c>
      <c r="O12" s="7">
        <f>IFERROR(VLOOKUP(IF(VLOOKUP($A12,Times!$A$7:$X$60,O$1,0)=0,0,RANK(VLOOKUP($A12,Times!$A$7:$X$60,O$1,0),Times!O$7:O$21,1)),lookup!$A$2:$B$21,2,0),0)</f>
        <v>0</v>
      </c>
      <c r="P12" s="7">
        <f>IFERROR(VLOOKUP(IF(VLOOKUP($A12,Times!$A$7:$X$60,P$1,0)=0,0,RANK(VLOOKUP($A12,Times!$A$7:$X$60,P$1,0),Times!P$7:P$21,1)),lookup!$A$2:$B$21,2,0),0)</f>
        <v>0</v>
      </c>
      <c r="Q12" s="7">
        <f>IFERROR(VLOOKUP(IF(VLOOKUP($A12,Times!$A$7:$X$60,Q$1,0)=0,0,RANK(VLOOKUP($A12,Times!$A$7:$X$60,Q$1,0),Times!Q$7:Q$21,1)),lookup!$A$2:$B$21,2,0),0)</f>
        <v>0</v>
      </c>
      <c r="R12" s="79">
        <f>IFERROR(VLOOKUP(IF(VLOOKUP($A12,Times!$A$7:$X$60,R$1,0)=0,0,RANK(VLOOKUP($A12,Times!$A$7:$X$60,R$1,0),Times!R$7:R$21,1)),lookup!$A$2:$B$21,2,0),0)</f>
        <v>97</v>
      </c>
      <c r="S12" s="86">
        <f>IFERROR(VLOOKUP(IF(VLOOKUP($A12,Times!$A$7:$X$60,S$1,0)=0,0,RANK(VLOOKUP($A12,Times!$A$7:$X$60,S$1,0),Times!S$7:S$21,1)),lookup!$A$2:$B$21,2,0),0)</f>
        <v>0</v>
      </c>
      <c r="T12" s="9">
        <f>IFERROR(VLOOKUP(IF(VLOOKUP($A12,Times!$A$7:$X$60,T$1,0)=0,0,RANK(VLOOKUP($A12,Times!$A$7:$X$60,T$1,0),Times!T$7:T$21,1)),lookup!$A$2:$B$21,2,0),0)</f>
        <v>0</v>
      </c>
      <c r="U12" s="9">
        <f>IFERROR(VLOOKUP(IF(VLOOKUP($A12,Times!$A$7:$X$60,U$1,0)=0,0,RANK(VLOOKUP($A12,Times!$A$7:$X$60,U$1,0),Times!U$7:U$21,1)),lookup!$A$2:$B$21,2,0),0)</f>
        <v>0</v>
      </c>
      <c r="V12" s="9">
        <f>IFERROR(VLOOKUP(IF(VLOOKUP($A12,Times!$A$7:$X$60,V$1,0)=0,0,RANK(VLOOKUP($A12,Times!$A$7:$X$60,V$1,0),Times!V$7:V$21,1)),lookup!$A$2:$B$21,2,0),0)</f>
        <v>100</v>
      </c>
      <c r="W12" s="9">
        <f>IFERROR(VLOOKUP(IF(VLOOKUP($A12,Times!$A$7:$X$60,W$1,0)=0,0,RANK(VLOOKUP($A12,Times!$A$7:$X$60,W$1,0),Times!W$7:W$21,1)),lookup!$A$2:$B$21,2,0),0)</f>
        <v>0</v>
      </c>
      <c r="X12" s="80">
        <f>IFERROR(VLOOKUP(IF(VLOOKUP($A12,Times!$A$7:$X$60,X$1,0)=0,0,RANK(VLOOKUP($A12,Times!$A$7:$X$60,X$1,0),Times!X$7:X$21,1)),lookup!$A$2:$B$21,2,0),0)</f>
        <v>0</v>
      </c>
      <c r="Y12" s="10">
        <f t="shared" si="1"/>
        <v>588</v>
      </c>
      <c r="Z12" s="5">
        <f t="shared" si="2"/>
        <v>7</v>
      </c>
      <c r="AA12" s="4" t="str">
        <f t="shared" si="3"/>
        <v>Yes</v>
      </c>
      <c r="AB12" s="6">
        <f t="shared" si="4"/>
        <v>6</v>
      </c>
      <c r="AE12" s="22" t="s">
        <v>155</v>
      </c>
    </row>
    <row r="13" spans="1:35" ht="15.75" thickBot="1" x14ac:dyDescent="0.25">
      <c r="A13" s="101" t="str">
        <f t="shared" si="0"/>
        <v>ErrickHannah</v>
      </c>
      <c r="B13" s="145" t="str">
        <f>Times!B13</f>
        <v>Errick</v>
      </c>
      <c r="C13" s="143" t="str">
        <f>Times!C13</f>
        <v>Hannah</v>
      </c>
      <c r="D13" s="142">
        <f>IFERROR(VLOOKUP(IF(VLOOKUP($A13,Times!$A$7:$X$60,D$1,0)=0,0,RANK(VLOOKUP($A13,Times!$A$7:$X$60,D$1,0),Times!D$7:D$21,1)),lookup!$A$2:$B$21,2,0),0)</f>
        <v>0</v>
      </c>
      <c r="E13" s="71">
        <f>IFERROR(VLOOKUP(IF(VLOOKUP($A13,Times!$A$7:$X$60,E$1,0)=0,0,RANK(VLOOKUP($A13,Times!$A$7:$X$60,E$1,0),Times!E$7:E$21,1)),lookup!$A$2:$B$21,2,0),0)</f>
        <v>0</v>
      </c>
      <c r="F13" s="71">
        <f>IFERROR(VLOOKUP(IF(VLOOKUP($A13,Times!$A$7:$X$60,F$1,0)=0,0,RANK(VLOOKUP($A13,Times!$A$7:$X$60,F$1,0),Times!F$7:F$21,1)),lookup!$A$2:$B$21,2,0),0)</f>
        <v>0</v>
      </c>
      <c r="G13" s="71">
        <f>IFERROR(VLOOKUP(IF(VLOOKUP($A13,Times!$A$7:$X$60,G$1,0)=0,0,RANK(VLOOKUP($A13,Times!$A$7:$X$60,G$1,0),Times!G$7:G$21,1)),lookup!$A$2:$B$21,2,0),0)</f>
        <v>0</v>
      </c>
      <c r="H13" s="71">
        <f>IFERROR(VLOOKUP(IF(VLOOKUP($A13,Times!$A$7:$X$60,H$1,0)=0,0,RANK(VLOOKUP($A13,Times!$A$7:$X$60,H$1,0),Times!H$7:H$21,1)),lookup!$A$2:$B$21,2,0),0)</f>
        <v>96</v>
      </c>
      <c r="I13" s="71">
        <f>IFERROR(VLOOKUP(IF(VLOOKUP($A13,Times!$A$7:$X$60,I$1,0)=0,0,RANK(VLOOKUP($A13,Times!$A$7:$X$60,I$1,0),Times!I$7:I$21,1)),lookup!$A$2:$B$21,2,0),0)</f>
        <v>99</v>
      </c>
      <c r="J13" s="71">
        <f>IFERROR(VLOOKUP(IF(VLOOKUP($A13,Times!$A$7:$X$60,J$1,0)=0,0,RANK(VLOOKUP($A13,Times!$A$7:$X$60,J$1,0),Times!J$7:J$21,1)),lookup!$A$2:$B$21,2,0),0)</f>
        <v>97</v>
      </c>
      <c r="K13" s="85">
        <f>IFERROR(VLOOKUP(IF(VLOOKUP($A13,Times!$A$7:$X$60,K$1,0)=0,0,RANK(VLOOKUP($A13,Times!$A$7:$X$60,K$1,0),Times!K$7:K$21,1)),lookup!$A$2:$B$21,2,0),0)</f>
        <v>0</v>
      </c>
      <c r="L13" s="83">
        <f>IFERROR(VLOOKUP(IF(VLOOKUP($A13,Times!$A$7:$X$60,L$1,0)=0,0,RANK(VLOOKUP($A13,Times!$A$7:$X$60,L$1,0),Times!L$7:L$21,1)),lookup!$A$2:$B$21,2,0),0)</f>
        <v>0</v>
      </c>
      <c r="M13" s="72">
        <f>IFERROR(VLOOKUP(IF(VLOOKUP($A13,Times!$A$7:$X$60,M$1,0)=0,0,RANK(VLOOKUP($A13,Times!$A$7:$X$60,M$1,0),Times!M$7:M$21,1)),lookup!$A$2:$B$21,2,0),0)</f>
        <v>0</v>
      </c>
      <c r="N13" s="72">
        <f>IFERROR(VLOOKUP(IF(VLOOKUP($A13,Times!$A$7:$X$60,N$1,0)=0,0,RANK(VLOOKUP($A13,Times!$A$7:$X$60,N$1,0),Times!N$7:N$21,1)),lookup!$A$2:$B$21,2,0),0)</f>
        <v>99</v>
      </c>
      <c r="O13" s="72">
        <f>IFERROR(VLOOKUP(IF(VLOOKUP($A13,Times!$A$7:$X$60,O$1,0)=0,0,RANK(VLOOKUP($A13,Times!$A$7:$X$60,O$1,0),Times!O$7:O$21,1)),lookup!$A$2:$B$21,2,0),0)</f>
        <v>0</v>
      </c>
      <c r="P13" s="72">
        <f>IFERROR(VLOOKUP(IF(VLOOKUP($A13,Times!$A$7:$X$60,P$1,0)=0,0,RANK(VLOOKUP($A13,Times!$A$7:$X$60,P$1,0),Times!P$7:P$21,1)),lookup!$A$2:$B$21,2,0),0)</f>
        <v>0</v>
      </c>
      <c r="Q13" s="72">
        <f>IFERROR(VLOOKUP(IF(VLOOKUP($A13,Times!$A$7:$X$60,Q$1,0)=0,0,RANK(VLOOKUP($A13,Times!$A$7:$X$60,Q$1,0),Times!Q$7:Q$21,1)),lookup!$A$2:$B$21,2,0),0)</f>
        <v>0</v>
      </c>
      <c r="R13" s="73">
        <f>IFERROR(VLOOKUP(IF(VLOOKUP($A13,Times!$A$7:$X$60,R$1,0)=0,0,RANK(VLOOKUP($A13,Times!$A$7:$X$60,R$1,0),Times!R$7:R$21,1)),lookup!$A$2:$B$21,2,0),0)</f>
        <v>0</v>
      </c>
      <c r="S13" s="87">
        <f>IFERROR(VLOOKUP(IF(VLOOKUP($A13,Times!$A$7:$X$60,S$1,0)=0,0,RANK(VLOOKUP($A13,Times!$A$7:$X$60,S$1,0),Times!S$7:S$21,1)),lookup!$A$2:$B$21,2,0),0)</f>
        <v>0</v>
      </c>
      <c r="T13" s="74">
        <f>IFERROR(VLOOKUP(IF(VLOOKUP($A13,Times!$A$7:$X$60,T$1,0)=0,0,RANK(VLOOKUP($A13,Times!$A$7:$X$60,T$1,0),Times!T$7:T$21,1)),lookup!$A$2:$B$21,2,0),0)</f>
        <v>0</v>
      </c>
      <c r="U13" s="74">
        <f>IFERROR(VLOOKUP(IF(VLOOKUP($A13,Times!$A$7:$X$60,U$1,0)=0,0,RANK(VLOOKUP($A13,Times!$A$7:$X$60,U$1,0),Times!U$7:U$21,1)),lookup!$A$2:$B$21,2,0),0)</f>
        <v>99</v>
      </c>
      <c r="V13" s="74">
        <f>IFERROR(VLOOKUP(IF(VLOOKUP($A13,Times!$A$7:$X$60,V$1,0)=0,0,RANK(VLOOKUP($A13,Times!$A$7:$X$60,V$1,0),Times!V$7:V$21,1)),lookup!$A$2:$B$21,2,0),0)</f>
        <v>0</v>
      </c>
      <c r="W13" s="74">
        <f>IFERROR(VLOOKUP(IF(VLOOKUP($A13,Times!$A$7:$X$60,W$1,0)=0,0,RANK(VLOOKUP($A13,Times!$A$7:$X$60,W$1,0),Times!W$7:W$21,1)),lookup!$A$2:$B$21,2,0),0)</f>
        <v>0</v>
      </c>
      <c r="X13" s="75">
        <f>IFERROR(VLOOKUP(IF(VLOOKUP($A13,Times!$A$7:$X$60,X$1,0)=0,0,RANK(VLOOKUP($A13,Times!$A$7:$X$60,X$1,0),Times!X$7:X$21,1)),lookup!$A$2:$B$21,2,0),0)</f>
        <v>98</v>
      </c>
      <c r="Y13" s="177">
        <f t="shared" si="1"/>
        <v>588</v>
      </c>
      <c r="Z13" s="153">
        <f t="shared" si="2"/>
        <v>6</v>
      </c>
      <c r="AA13" s="154" t="str">
        <f t="shared" si="3"/>
        <v>Yes</v>
      </c>
      <c r="AB13" s="174">
        <f t="shared" si="4"/>
        <v>6</v>
      </c>
    </row>
    <row r="14" spans="1:35" ht="15" x14ac:dyDescent="0.2">
      <c r="A14" s="101" t="str">
        <f t="shared" si="0"/>
        <v>MargaretHawley</v>
      </c>
      <c r="B14" s="93" t="str">
        <f>Times!B14</f>
        <v>Margaret</v>
      </c>
      <c r="C14" s="175" t="str">
        <f>Times!C14</f>
        <v>Hawley</v>
      </c>
      <c r="D14" s="139">
        <f>IFERROR(VLOOKUP(IF(VLOOKUP($A14,Times!$A$7:$X$60,D$1,0)=0,0,RANK(VLOOKUP($A14,Times!$A$7:$X$60,D$1,0),Times!D$7:D$21,1)),lookup!$A$2:$B$21,2,0),0)</f>
        <v>0</v>
      </c>
      <c r="E14" s="129">
        <f>IFERROR(VLOOKUP(IF(VLOOKUP($A14,Times!$A$7:$X$60,E$1,0)=0,0,RANK(VLOOKUP($A14,Times!$A$7:$X$60,E$1,0),Times!E$7:E$21,1)),lookup!$A$2:$B$21,2,0),0)</f>
        <v>0</v>
      </c>
      <c r="F14" s="129">
        <f>IFERROR(VLOOKUP(IF(VLOOKUP($A14,Times!$A$7:$X$60,F$1,0)=0,0,RANK(VLOOKUP($A14,Times!$A$7:$X$60,F$1,0),Times!F$7:F$21,1)),lookup!$A$2:$B$21,2,0),0)</f>
        <v>0</v>
      </c>
      <c r="G14" s="129">
        <f>IFERROR(VLOOKUP(IF(VLOOKUP($A14,Times!$A$7:$X$60,G$1,0)=0,0,RANK(VLOOKUP($A14,Times!$A$7:$X$60,G$1,0),Times!G$7:G$21,1)),lookup!$A$2:$B$21,2,0),0)</f>
        <v>0</v>
      </c>
      <c r="H14" s="129">
        <f>IFERROR(VLOOKUP(IF(VLOOKUP($A14,Times!$A$7:$X$60,H$1,0)=0,0,RANK(VLOOKUP($A14,Times!$A$7:$X$60,H$1,0),Times!H$7:H$21,1)),lookup!$A$2:$B$21,2,0),0)</f>
        <v>0</v>
      </c>
      <c r="I14" s="129">
        <f>IFERROR(VLOOKUP(IF(VLOOKUP($A14,Times!$A$7:$X$60,I$1,0)=0,0,RANK(VLOOKUP($A14,Times!$A$7:$X$60,I$1,0),Times!I$7:I$21,1)),lookup!$A$2:$B$21,2,0),0)</f>
        <v>0</v>
      </c>
      <c r="J14" s="129">
        <f>IFERROR(VLOOKUP(IF(VLOOKUP($A14,Times!$A$7:$X$60,J$1,0)=0,0,RANK(VLOOKUP($A14,Times!$A$7:$X$60,J$1,0),Times!J$7:J$21,1)),lookup!$A$2:$B$21,2,0),0)</f>
        <v>0</v>
      </c>
      <c r="K14" s="176">
        <f>IFERROR(VLOOKUP(IF(VLOOKUP($A14,Times!$A$7:$X$60,K$1,0)=0,0,RANK(VLOOKUP($A14,Times!$A$7:$X$60,K$1,0),Times!K$7:K$21,1)),lookup!$A$2:$B$21,2,0),0)</f>
        <v>0</v>
      </c>
      <c r="L14" s="94">
        <f>IFERROR(VLOOKUP(IF(VLOOKUP($A14,Times!$A$7:$X$60,L$1,0)=0,0,RANK(VLOOKUP($A14,Times!$A$7:$X$60,L$1,0),Times!L$7:L$21,1)),lookup!$A$2:$B$21,2,0),0)</f>
        <v>97</v>
      </c>
      <c r="M14" s="125">
        <f>IFERROR(VLOOKUP(IF(VLOOKUP($A14,Times!$A$7:$X$60,M$1,0)=0,0,RANK(VLOOKUP($A14,Times!$A$7:$X$60,M$1,0),Times!M$7:M$21,1)),lookup!$A$2:$B$21,2,0),0)</f>
        <v>0</v>
      </c>
      <c r="N14" s="125">
        <f>IFERROR(VLOOKUP(IF(VLOOKUP($A14,Times!$A$7:$X$60,N$1,0)=0,0,RANK(VLOOKUP($A14,Times!$A$7:$X$60,N$1,0),Times!N$7:N$21,1)),lookup!$A$2:$B$21,2,0),0)</f>
        <v>0</v>
      </c>
      <c r="O14" s="125">
        <f>IFERROR(VLOOKUP(IF(VLOOKUP($A14,Times!$A$7:$X$60,O$1,0)=0,0,RANK(VLOOKUP($A14,Times!$A$7:$X$60,O$1,0),Times!O$7:O$21,1)),lookup!$A$2:$B$21,2,0),0)</f>
        <v>0</v>
      </c>
      <c r="P14" s="125">
        <f>IFERROR(VLOOKUP(IF(VLOOKUP($A14,Times!$A$7:$X$60,P$1,0)=0,0,RANK(VLOOKUP($A14,Times!$A$7:$X$60,P$1,0),Times!P$7:P$21,1)),lookup!$A$2:$B$21,2,0),0)</f>
        <v>0</v>
      </c>
      <c r="Q14" s="125">
        <f>IFERROR(VLOOKUP(IF(VLOOKUP($A14,Times!$A$7:$X$60,Q$1,0)=0,0,RANK(VLOOKUP($A14,Times!$A$7:$X$60,Q$1,0),Times!Q$7:Q$21,1)),lookup!$A$2:$B$21,2,0),0)</f>
        <v>0</v>
      </c>
      <c r="R14" s="127">
        <f>IFERROR(VLOOKUP(IF(VLOOKUP($A14,Times!$A$7:$X$60,R$1,0)=0,0,RANK(VLOOKUP($A14,Times!$A$7:$X$60,R$1,0),Times!R$7:R$21,1)),lookup!$A$2:$B$21,2,0),0)</f>
        <v>0</v>
      </c>
      <c r="S14" s="96">
        <f>IFERROR(VLOOKUP(IF(VLOOKUP($A14,Times!$A$7:$X$60,S$1,0)=0,0,RANK(VLOOKUP($A14,Times!$A$7:$X$60,S$1,0),Times!S$7:S$21,1)),lookup!$A$2:$B$21,2,0),0)</f>
        <v>0</v>
      </c>
      <c r="T14" s="126">
        <f>IFERROR(VLOOKUP(IF(VLOOKUP($A14,Times!$A$7:$X$60,T$1,0)=0,0,RANK(VLOOKUP($A14,Times!$A$7:$X$60,T$1,0),Times!T$7:T$21,1)),lookup!$A$2:$B$21,2,0),0)</f>
        <v>0</v>
      </c>
      <c r="U14" s="126">
        <f>IFERROR(VLOOKUP(IF(VLOOKUP($A14,Times!$A$7:$X$60,U$1,0)=0,0,RANK(VLOOKUP($A14,Times!$A$7:$X$60,U$1,0),Times!U$7:U$21,1)),lookup!$A$2:$B$21,2,0),0)</f>
        <v>97</v>
      </c>
      <c r="V14" s="126">
        <f>IFERROR(VLOOKUP(IF(VLOOKUP($A14,Times!$A$7:$X$60,V$1,0)=0,0,RANK(VLOOKUP($A14,Times!$A$7:$X$60,V$1,0),Times!V$7:V$21,1)),lookup!$A$2:$B$21,2,0),0)</f>
        <v>99</v>
      </c>
      <c r="W14" s="126">
        <f>IFERROR(VLOOKUP(IF(VLOOKUP($A14,Times!$A$7:$X$60,W$1,0)=0,0,RANK(VLOOKUP($A14,Times!$A$7:$X$60,W$1,0),Times!W$7:W$21,1)),lookup!$A$2:$B$21,2,0),0)</f>
        <v>0</v>
      </c>
      <c r="X14" s="128">
        <f>IFERROR(VLOOKUP(IF(VLOOKUP($A14,Times!$A$7:$X$60,X$1,0)=0,0,RANK(VLOOKUP($A14,Times!$A$7:$X$60,X$1,0),Times!X$7:X$21,1)),lookup!$A$2:$B$21,2,0),0)</f>
        <v>0</v>
      </c>
      <c r="Y14" s="10">
        <f t="shared" si="1"/>
        <v>293</v>
      </c>
      <c r="Z14" s="5">
        <f t="shared" si="2"/>
        <v>3</v>
      </c>
      <c r="AA14" s="4" t="str">
        <f t="shared" si="3"/>
        <v/>
      </c>
      <c r="AB14" s="6">
        <f t="shared" si="4"/>
        <v>8</v>
      </c>
    </row>
    <row r="15" spans="1:35" ht="15" x14ac:dyDescent="0.2">
      <c r="A15" s="101" t="str">
        <f t="shared" si="0"/>
        <v>JimMuir</v>
      </c>
      <c r="B15" s="89" t="str">
        <f>Times!B15</f>
        <v>Jim</v>
      </c>
      <c r="C15" s="81" t="str">
        <f>Times!C15</f>
        <v>Muir</v>
      </c>
      <c r="D15" s="138">
        <f>IFERROR(VLOOKUP(IF(VLOOKUP($A15,Times!$A$7:$X$60,D$1,0)=0,0,RANK(VLOOKUP($A15,Times!$A$7:$X$60,D$1,0),Times!D$7:D$21,1)),lookup!$A$2:$B$21,2,0),0)</f>
        <v>0</v>
      </c>
      <c r="E15" s="30">
        <f>IFERROR(VLOOKUP(IF(VLOOKUP($A15,Times!$A$7:$X$60,E$1,0)=0,0,RANK(VLOOKUP($A15,Times!$A$7:$X$60,E$1,0),Times!E$7:E$21,1)),lookup!$A$2:$B$21,2,0),0)</f>
        <v>0</v>
      </c>
      <c r="F15" s="30">
        <f>IFERROR(VLOOKUP(IF(VLOOKUP($A15,Times!$A$7:$X$60,F$1,0)=0,0,RANK(VLOOKUP($A15,Times!$A$7:$X$60,F$1,0),Times!F$7:F$21,1)),lookup!$A$2:$B$21,2,0),0)</f>
        <v>0</v>
      </c>
      <c r="G15" s="30">
        <f>IFERROR(VLOOKUP(IF(VLOOKUP($A15,Times!$A$7:$X$60,G$1,0)=0,0,RANK(VLOOKUP($A15,Times!$A$7:$X$60,G$1,0),Times!G$7:G$21,1)),lookup!$A$2:$B$21,2,0),0)</f>
        <v>0</v>
      </c>
      <c r="H15" s="30">
        <f>IFERROR(VLOOKUP(IF(VLOOKUP($A15,Times!$A$7:$X$60,H$1,0)=0,0,RANK(VLOOKUP($A15,Times!$A$7:$X$60,H$1,0),Times!H$7:H$21,1)),lookup!$A$2:$B$21,2,0),0)</f>
        <v>0</v>
      </c>
      <c r="I15" s="30">
        <f>IFERROR(VLOOKUP(IF(VLOOKUP($A15,Times!$A$7:$X$60,I$1,0)=0,0,RANK(VLOOKUP($A15,Times!$A$7:$X$60,I$1,0),Times!I$7:I$21,1)),lookup!$A$2:$B$21,2,0),0)</f>
        <v>0</v>
      </c>
      <c r="J15" s="30">
        <f>IFERROR(VLOOKUP(IF(VLOOKUP($A15,Times!$A$7:$X$60,J$1,0)=0,0,RANK(VLOOKUP($A15,Times!$A$7:$X$60,J$1,0),Times!J$7:J$21,1)),lookup!$A$2:$B$21,2,0),0)</f>
        <v>0</v>
      </c>
      <c r="K15" s="84">
        <f>IFERROR(VLOOKUP(IF(VLOOKUP($A15,Times!$A$7:$X$60,K$1,0)=0,0,RANK(VLOOKUP($A15,Times!$A$7:$X$60,K$1,0),Times!K$7:K$21,1)),lookup!$A$2:$B$21,2,0),0)</f>
        <v>96</v>
      </c>
      <c r="L15" s="82">
        <f>IFERROR(VLOOKUP(IF(VLOOKUP($A15,Times!$A$7:$X$60,L$1,0)=0,0,RANK(VLOOKUP($A15,Times!$A$7:$X$60,L$1,0),Times!L$7:L$21,1)),lookup!$A$2:$B$21,2,0),0)</f>
        <v>0</v>
      </c>
      <c r="M15" s="7">
        <f>IFERROR(VLOOKUP(IF(VLOOKUP($A15,Times!$A$7:$X$60,M$1,0)=0,0,RANK(VLOOKUP($A15,Times!$A$7:$X$60,M$1,0),Times!M$7:M$21,1)),lookup!$A$2:$B$21,2,0),0)</f>
        <v>0</v>
      </c>
      <c r="N15" s="7">
        <f>IFERROR(VLOOKUP(IF(VLOOKUP($A15,Times!$A$7:$X$60,N$1,0)=0,0,RANK(VLOOKUP($A15,Times!$A$7:$X$60,N$1,0),Times!N$7:N$21,1)),lookup!$A$2:$B$21,2,0),0)</f>
        <v>0</v>
      </c>
      <c r="O15" s="7">
        <f>IFERROR(VLOOKUP(IF(VLOOKUP($A15,Times!$A$7:$X$60,O$1,0)=0,0,RANK(VLOOKUP($A15,Times!$A$7:$X$60,O$1,0),Times!O$7:O$21,1)),lookup!$A$2:$B$21,2,0),0)</f>
        <v>0</v>
      </c>
      <c r="P15" s="7">
        <f>IFERROR(VLOOKUP(IF(VLOOKUP($A15,Times!$A$7:$X$60,P$1,0)=0,0,RANK(VLOOKUP($A15,Times!$A$7:$X$60,P$1,0),Times!P$7:P$21,1)),lookup!$A$2:$B$21,2,0),0)</f>
        <v>0</v>
      </c>
      <c r="Q15" s="7">
        <f>IFERROR(VLOOKUP(IF(VLOOKUP($A15,Times!$A$7:$X$60,Q$1,0)=0,0,RANK(VLOOKUP($A15,Times!$A$7:$X$60,Q$1,0),Times!Q$7:Q$21,1)),lookup!$A$2:$B$21,2,0),0)</f>
        <v>0</v>
      </c>
      <c r="R15" s="79">
        <f>IFERROR(VLOOKUP(IF(VLOOKUP($A15,Times!$A$7:$X$60,R$1,0)=0,0,RANK(VLOOKUP($A15,Times!$A$7:$X$60,R$1,0),Times!R$7:R$21,1)),lookup!$A$2:$B$21,2,0),0)</f>
        <v>0</v>
      </c>
      <c r="S15" s="86">
        <f>IFERROR(VLOOKUP(IF(VLOOKUP($A15,Times!$A$7:$X$60,S$1,0)=0,0,RANK(VLOOKUP($A15,Times!$A$7:$X$60,S$1,0),Times!S$7:S$21,1)),lookup!$A$2:$B$21,2,0),0)</f>
        <v>0</v>
      </c>
      <c r="T15" s="9">
        <f>IFERROR(VLOOKUP(IF(VLOOKUP($A15,Times!$A$7:$X$60,T$1,0)=0,0,RANK(VLOOKUP($A15,Times!$A$7:$X$60,T$1,0),Times!T$7:T$21,1)),lookup!$A$2:$B$21,2,0),0)</f>
        <v>0</v>
      </c>
      <c r="U15" s="9">
        <f>IFERROR(VLOOKUP(IF(VLOOKUP($A15,Times!$A$7:$X$60,U$1,0)=0,0,RANK(VLOOKUP($A15,Times!$A$7:$X$60,U$1,0),Times!U$7:U$21,1)),lookup!$A$2:$B$21,2,0),0)</f>
        <v>0</v>
      </c>
      <c r="V15" s="9">
        <f>IFERROR(VLOOKUP(IF(VLOOKUP($A15,Times!$A$7:$X$60,V$1,0)=0,0,RANK(VLOOKUP($A15,Times!$A$7:$X$60,V$1,0),Times!V$7:V$21,1)),lookup!$A$2:$B$21,2,0),0)</f>
        <v>0</v>
      </c>
      <c r="W15" s="9">
        <f>IFERROR(VLOOKUP(IF(VLOOKUP($A15,Times!$A$7:$X$60,W$1,0)=0,0,RANK(VLOOKUP($A15,Times!$A$7:$X$60,W$1,0),Times!W$7:W$21,1)),lookup!$A$2:$B$21,2,0),0)</f>
        <v>0</v>
      </c>
      <c r="X15" s="80">
        <f>IFERROR(VLOOKUP(IF(VLOOKUP($A15,Times!$A$7:$X$60,X$1,0)=0,0,RANK(VLOOKUP($A15,Times!$A$7:$X$60,X$1,0),Times!X$7:X$21,1)),lookup!$A$2:$B$21,2,0),0)</f>
        <v>0</v>
      </c>
      <c r="Y15" s="10">
        <f t="shared" si="1"/>
        <v>96</v>
      </c>
      <c r="Z15" s="5">
        <f t="shared" si="2"/>
        <v>1</v>
      </c>
      <c r="AA15" s="4" t="str">
        <f t="shared" si="3"/>
        <v/>
      </c>
      <c r="AB15" s="6">
        <f t="shared" si="4"/>
        <v>9</v>
      </c>
    </row>
    <row r="16" spans="1:35" ht="15" x14ac:dyDescent="0.2">
      <c r="A16" s="101" t="str">
        <f t="shared" si="0"/>
        <v>PaulMcKendrey</v>
      </c>
      <c r="B16" s="89" t="str">
        <f>Times!B16</f>
        <v>Paul</v>
      </c>
      <c r="C16" s="81" t="str">
        <f>Times!C16</f>
        <v>McKendrey</v>
      </c>
      <c r="D16" s="138">
        <f>IFERROR(VLOOKUP(IF(VLOOKUP($A16,Times!$A$7:$X$60,D$1,0)=0,0,RANK(VLOOKUP($A16,Times!$A$7:$X$60,D$1,0),Times!D$7:D$21,1)),lookup!$A$2:$B$21,2,0),0)</f>
        <v>0</v>
      </c>
      <c r="E16" s="30">
        <f>IFERROR(VLOOKUP(IF(VLOOKUP($A16,Times!$A$7:$X$60,E$1,0)=0,0,RANK(VLOOKUP($A16,Times!$A$7:$X$60,E$1,0),Times!E$7:E$21,1)),lookup!$A$2:$B$21,2,0),0)</f>
        <v>0</v>
      </c>
      <c r="F16" s="30">
        <f>IFERROR(VLOOKUP(IF(VLOOKUP($A16,Times!$A$7:$X$60,F$1,0)=0,0,RANK(VLOOKUP($A16,Times!$A$7:$X$60,F$1,0),Times!F$7:F$21,1)),lookup!$A$2:$B$21,2,0),0)</f>
        <v>0</v>
      </c>
      <c r="G16" s="30">
        <f>IFERROR(VLOOKUP(IF(VLOOKUP($A16,Times!$A$7:$X$60,G$1,0)=0,0,RANK(VLOOKUP($A16,Times!$A$7:$X$60,G$1,0),Times!G$7:G$21,1)),lookup!$A$2:$B$21,2,0),0)</f>
        <v>0</v>
      </c>
      <c r="H16" s="30">
        <f>IFERROR(VLOOKUP(IF(VLOOKUP($A16,Times!$A$7:$X$60,H$1,0)=0,0,RANK(VLOOKUP($A16,Times!$A$7:$X$60,H$1,0),Times!H$7:H$21,1)),lookup!$A$2:$B$21,2,0),0)</f>
        <v>0</v>
      </c>
      <c r="I16" s="30">
        <f>IFERROR(VLOOKUP(IF(VLOOKUP($A16,Times!$A$7:$X$60,I$1,0)=0,0,RANK(VLOOKUP($A16,Times!$A$7:$X$60,I$1,0),Times!I$7:I$21,1)),lookup!$A$2:$B$21,2,0),0)</f>
        <v>0</v>
      </c>
      <c r="J16" s="30">
        <f>IFERROR(VLOOKUP(IF(VLOOKUP($A16,Times!$A$7:$X$60,J$1,0)=0,0,RANK(VLOOKUP($A16,Times!$A$7:$X$60,J$1,0),Times!J$7:J$21,1)),lookup!$A$2:$B$21,2,0),0)</f>
        <v>0</v>
      </c>
      <c r="K16" s="84">
        <f>IFERROR(VLOOKUP(IF(VLOOKUP($A16,Times!$A$7:$X$60,K$1,0)=0,0,RANK(VLOOKUP($A16,Times!$A$7:$X$60,K$1,0),Times!K$7:K$21,1)),lookup!$A$2:$B$21,2,0),0)</f>
        <v>0</v>
      </c>
      <c r="L16" s="82">
        <f>IFERROR(VLOOKUP(IF(VLOOKUP($A16,Times!$A$7:$X$60,L$1,0)=0,0,RANK(VLOOKUP($A16,Times!$A$7:$X$60,L$1,0),Times!L$7:L$21,1)),lookup!$A$2:$B$21,2,0),0)</f>
        <v>0</v>
      </c>
      <c r="M16" s="7">
        <f>IFERROR(VLOOKUP(IF(VLOOKUP($A16,Times!$A$7:$X$60,M$1,0)=0,0,RANK(VLOOKUP($A16,Times!$A$7:$X$60,M$1,0),Times!M$7:M$21,1)),lookup!$A$2:$B$21,2,0),0)</f>
        <v>0</v>
      </c>
      <c r="N16" s="7">
        <f>IFERROR(VLOOKUP(IF(VLOOKUP($A16,Times!$A$7:$X$60,N$1,0)=0,0,RANK(VLOOKUP($A16,Times!$A$7:$X$60,N$1,0),Times!N$7:N$21,1)),lookup!$A$2:$B$21,2,0),0)</f>
        <v>0</v>
      </c>
      <c r="O16" s="7">
        <f>IFERROR(VLOOKUP(IF(VLOOKUP($A16,Times!$A$7:$X$60,O$1,0)=0,0,RANK(VLOOKUP($A16,Times!$A$7:$X$60,O$1,0),Times!O$7:O$21,1)),lookup!$A$2:$B$21,2,0),0)</f>
        <v>0</v>
      </c>
      <c r="P16" s="7">
        <f>IFERROR(VLOOKUP(IF(VLOOKUP($A16,Times!$A$7:$X$60,P$1,0)=0,0,RANK(VLOOKUP($A16,Times!$A$7:$X$60,P$1,0),Times!P$7:P$21,1)),lookup!$A$2:$B$21,2,0),0)</f>
        <v>0</v>
      </c>
      <c r="Q16" s="7">
        <f>IFERROR(VLOOKUP(IF(VLOOKUP($A16,Times!$A$7:$X$60,Q$1,0)=0,0,RANK(VLOOKUP($A16,Times!$A$7:$X$60,Q$1,0),Times!Q$7:Q$21,1)),lookup!$A$2:$B$21,2,0),0)</f>
        <v>0</v>
      </c>
      <c r="R16" s="79">
        <f>IFERROR(VLOOKUP(IF(VLOOKUP($A16,Times!$A$7:$X$60,R$1,0)=0,0,RANK(VLOOKUP($A16,Times!$A$7:$X$60,R$1,0),Times!R$7:R$21,1)),lookup!$A$2:$B$21,2,0),0)</f>
        <v>0</v>
      </c>
      <c r="S16" s="86">
        <f>IFERROR(VLOOKUP(IF(VLOOKUP($A16,Times!$A$7:$X$60,S$1,0)=0,0,RANK(VLOOKUP($A16,Times!$A$7:$X$60,S$1,0),Times!S$7:S$21,1)),lookup!$A$2:$B$21,2,0),0)</f>
        <v>0</v>
      </c>
      <c r="T16" s="9">
        <f>IFERROR(VLOOKUP(IF(VLOOKUP($A16,Times!$A$7:$X$60,T$1,0)=0,0,RANK(VLOOKUP($A16,Times!$A$7:$X$60,T$1,0),Times!T$7:T$21,1)),lookup!$A$2:$B$21,2,0),0)</f>
        <v>0</v>
      </c>
      <c r="U16" s="9">
        <f>IFERROR(VLOOKUP(IF(VLOOKUP($A16,Times!$A$7:$X$60,U$1,0)=0,0,RANK(VLOOKUP($A16,Times!$A$7:$X$60,U$1,0),Times!U$7:U$21,1)),lookup!$A$2:$B$21,2,0),0)</f>
        <v>0</v>
      </c>
      <c r="V16" s="9">
        <f>IFERROR(VLOOKUP(IF(VLOOKUP($A16,Times!$A$7:$X$60,V$1,0)=0,0,RANK(VLOOKUP($A16,Times!$A$7:$X$60,V$1,0),Times!V$7:V$21,1)),lookup!$A$2:$B$21,2,0),0)</f>
        <v>0</v>
      </c>
      <c r="W16" s="9">
        <f>IFERROR(VLOOKUP(IF(VLOOKUP($A16,Times!$A$7:$X$60,W$1,0)=0,0,RANK(VLOOKUP($A16,Times!$A$7:$X$60,W$1,0),Times!W$7:W$21,1)),lookup!$A$2:$B$21,2,0),0)</f>
        <v>0</v>
      </c>
      <c r="X16" s="80">
        <f>IFERROR(VLOOKUP(IF(VLOOKUP($A16,Times!$A$7:$X$60,X$1,0)=0,0,RANK(VLOOKUP($A16,Times!$A$7:$X$60,X$1,0),Times!X$7:X$21,1)),lookup!$A$2:$B$21,2,0),0)</f>
        <v>0</v>
      </c>
      <c r="Y16" s="10">
        <f t="shared" si="1"/>
        <v>0</v>
      </c>
      <c r="Z16" s="5">
        <f t="shared" si="2"/>
        <v>0</v>
      </c>
      <c r="AA16" s="4" t="str">
        <f t="shared" si="3"/>
        <v/>
      </c>
      <c r="AB16" s="6">
        <f t="shared" si="4"/>
        <v>10</v>
      </c>
    </row>
    <row r="17" spans="1:28" ht="15" x14ac:dyDescent="0.2">
      <c r="A17" s="101" t="str">
        <f t="shared" si="0"/>
        <v>RobertMcVeigh</v>
      </c>
      <c r="B17" s="89" t="str">
        <f>Times!B17</f>
        <v>Robert</v>
      </c>
      <c r="C17" s="81" t="str">
        <f>Times!C17</f>
        <v>McVeigh</v>
      </c>
      <c r="D17" s="138">
        <f>IFERROR(VLOOKUP(IF(VLOOKUP($A17,Times!$A$7:$X$60,D$1,0)=0,0,RANK(VLOOKUP($A17,Times!$A$7:$X$60,D$1,0),Times!D$7:D$21,1)),lookup!$A$2:$B$21,2,0),0)</f>
        <v>0</v>
      </c>
      <c r="E17" s="30">
        <f>IFERROR(VLOOKUP(IF(VLOOKUP($A17,Times!$A$7:$X$60,E$1,0)=0,0,RANK(VLOOKUP($A17,Times!$A$7:$X$60,E$1,0),Times!E$7:E$21,1)),lookup!$A$2:$B$21,2,0),0)</f>
        <v>0</v>
      </c>
      <c r="F17" s="30">
        <f>IFERROR(VLOOKUP(IF(VLOOKUP($A17,Times!$A$7:$X$60,F$1,0)=0,0,RANK(VLOOKUP($A17,Times!$A$7:$X$60,F$1,0),Times!F$7:F$21,1)),lookup!$A$2:$B$21,2,0),0)</f>
        <v>0</v>
      </c>
      <c r="G17" s="30">
        <f>IFERROR(VLOOKUP(IF(VLOOKUP($A17,Times!$A$7:$X$60,G$1,0)=0,0,RANK(VLOOKUP($A17,Times!$A$7:$X$60,G$1,0),Times!G$7:G$21,1)),lookup!$A$2:$B$21,2,0),0)</f>
        <v>0</v>
      </c>
      <c r="H17" s="30">
        <f>IFERROR(VLOOKUP(IF(VLOOKUP($A17,Times!$A$7:$X$60,H$1,0)=0,0,RANK(VLOOKUP($A17,Times!$A$7:$X$60,H$1,0),Times!H$7:H$21,1)),lookup!$A$2:$B$21,2,0),0)</f>
        <v>0</v>
      </c>
      <c r="I17" s="30">
        <f>IFERROR(VLOOKUP(IF(VLOOKUP($A17,Times!$A$7:$X$60,I$1,0)=0,0,RANK(VLOOKUP($A17,Times!$A$7:$X$60,I$1,0),Times!I$7:I$21,1)),lookup!$A$2:$B$21,2,0),0)</f>
        <v>0</v>
      </c>
      <c r="J17" s="30">
        <f>IFERROR(VLOOKUP(IF(VLOOKUP($A17,Times!$A$7:$X$60,J$1,0)=0,0,RANK(VLOOKUP($A17,Times!$A$7:$X$60,J$1,0),Times!J$7:J$21,1)),lookup!$A$2:$B$21,2,0),0)</f>
        <v>0</v>
      </c>
      <c r="K17" s="84">
        <f>IFERROR(VLOOKUP(IF(VLOOKUP($A17,Times!$A$7:$X$60,K$1,0)=0,0,RANK(VLOOKUP($A17,Times!$A$7:$X$60,K$1,0),Times!K$7:K$21,1)),lookup!$A$2:$B$21,2,0),0)</f>
        <v>0</v>
      </c>
      <c r="L17" s="82">
        <f>IFERROR(VLOOKUP(IF(VLOOKUP($A17,Times!$A$7:$X$60,L$1,0)=0,0,RANK(VLOOKUP($A17,Times!$A$7:$X$60,L$1,0),Times!L$7:L$21,1)),lookup!$A$2:$B$21,2,0),0)</f>
        <v>0</v>
      </c>
      <c r="M17" s="7">
        <f>IFERROR(VLOOKUP(IF(VLOOKUP($A17,Times!$A$7:$X$60,M$1,0)=0,0,RANK(VLOOKUP($A17,Times!$A$7:$X$60,M$1,0),Times!M$7:M$21,1)),lookup!$A$2:$B$21,2,0),0)</f>
        <v>0</v>
      </c>
      <c r="N17" s="7">
        <f>IFERROR(VLOOKUP(IF(VLOOKUP($A17,Times!$A$7:$X$60,N$1,0)=0,0,RANK(VLOOKUP($A17,Times!$A$7:$X$60,N$1,0),Times!N$7:N$21,1)),lookup!$A$2:$B$21,2,0),0)</f>
        <v>0</v>
      </c>
      <c r="O17" s="7">
        <f>IFERROR(VLOOKUP(IF(VLOOKUP($A17,Times!$A$7:$X$60,O$1,0)=0,0,RANK(VLOOKUP($A17,Times!$A$7:$X$60,O$1,0),Times!O$7:O$21,1)),lookup!$A$2:$B$21,2,0),0)</f>
        <v>0</v>
      </c>
      <c r="P17" s="7">
        <f>IFERROR(VLOOKUP(IF(VLOOKUP($A17,Times!$A$7:$X$60,P$1,0)=0,0,RANK(VLOOKUP($A17,Times!$A$7:$X$60,P$1,0),Times!P$7:P$21,1)),lookup!$A$2:$B$21,2,0),0)</f>
        <v>0</v>
      </c>
      <c r="Q17" s="7">
        <f>IFERROR(VLOOKUP(IF(VLOOKUP($A17,Times!$A$7:$X$60,Q$1,0)=0,0,RANK(VLOOKUP($A17,Times!$A$7:$X$60,Q$1,0),Times!Q$7:Q$21,1)),lookup!$A$2:$B$21,2,0),0)</f>
        <v>0</v>
      </c>
      <c r="R17" s="79">
        <f>IFERROR(VLOOKUP(IF(VLOOKUP($A17,Times!$A$7:$X$60,R$1,0)=0,0,RANK(VLOOKUP($A17,Times!$A$7:$X$60,R$1,0),Times!R$7:R$21,1)),lookup!$A$2:$B$21,2,0),0)</f>
        <v>0</v>
      </c>
      <c r="S17" s="86">
        <f>IFERROR(VLOOKUP(IF(VLOOKUP($A17,Times!$A$7:$X$60,S$1,0)=0,0,RANK(VLOOKUP($A17,Times!$A$7:$X$60,S$1,0),Times!S$7:S$21,1)),lookup!$A$2:$B$21,2,0),0)</f>
        <v>0</v>
      </c>
      <c r="T17" s="9">
        <f>IFERROR(VLOOKUP(IF(VLOOKUP($A17,Times!$A$7:$X$60,T$1,0)=0,0,RANK(VLOOKUP($A17,Times!$A$7:$X$60,T$1,0),Times!T$7:T$21,1)),lookup!$A$2:$B$21,2,0),0)</f>
        <v>0</v>
      </c>
      <c r="U17" s="9">
        <f>IFERROR(VLOOKUP(IF(VLOOKUP($A17,Times!$A$7:$X$60,U$1,0)=0,0,RANK(VLOOKUP($A17,Times!$A$7:$X$60,U$1,0),Times!U$7:U$21,1)),lookup!$A$2:$B$21,2,0),0)</f>
        <v>0</v>
      </c>
      <c r="V17" s="9">
        <f>IFERROR(VLOOKUP(IF(VLOOKUP($A17,Times!$A$7:$X$60,V$1,0)=0,0,RANK(VLOOKUP($A17,Times!$A$7:$X$60,V$1,0),Times!V$7:V$21,1)),lookup!$A$2:$B$21,2,0),0)</f>
        <v>0</v>
      </c>
      <c r="W17" s="9">
        <f>IFERROR(VLOOKUP(IF(VLOOKUP($A17,Times!$A$7:$X$60,W$1,0)=0,0,RANK(VLOOKUP($A17,Times!$A$7:$X$60,W$1,0),Times!W$7:W$21,1)),lookup!$A$2:$B$21,2,0),0)</f>
        <v>0</v>
      </c>
      <c r="X17" s="80">
        <f>IFERROR(VLOOKUP(IF(VLOOKUP($A17,Times!$A$7:$X$60,X$1,0)=0,0,RANK(VLOOKUP($A17,Times!$A$7:$X$60,X$1,0),Times!X$7:X$21,1)),lookup!$A$2:$B$21,2,0),0)</f>
        <v>0</v>
      </c>
      <c r="Y17" s="10">
        <f t="shared" si="1"/>
        <v>0</v>
      </c>
      <c r="Z17" s="5">
        <f t="shared" si="2"/>
        <v>0</v>
      </c>
      <c r="AA17" s="4" t="str">
        <f t="shared" si="3"/>
        <v/>
      </c>
      <c r="AB17" s="6">
        <f t="shared" si="4"/>
        <v>10</v>
      </c>
    </row>
    <row r="18" spans="1:28" ht="15" x14ac:dyDescent="0.2">
      <c r="A18" s="101" t="str">
        <f t="shared" si="0"/>
        <v>JordanJenkinson</v>
      </c>
      <c r="B18" s="89" t="str">
        <f>Times!B18</f>
        <v>Jordan</v>
      </c>
      <c r="C18" s="81" t="str">
        <f>Times!C18</f>
        <v>Jenkinson</v>
      </c>
      <c r="D18" s="138">
        <f>IFERROR(VLOOKUP(IF(VLOOKUP($A18,Times!$A$7:$X$60,D$1,0)=0,0,RANK(VLOOKUP($A18,Times!$A$7:$X$60,D$1,0),Times!D$7:D$21,1)),lookup!$A$2:$B$21,2,0),0)</f>
        <v>0</v>
      </c>
      <c r="E18" s="30">
        <f>IFERROR(VLOOKUP(IF(VLOOKUP($A18,Times!$A$7:$X$60,E$1,0)=0,0,RANK(VLOOKUP($A18,Times!$A$7:$X$60,E$1,0),Times!E$7:E$21,1)),lookup!$A$2:$B$21,2,0),0)</f>
        <v>0</v>
      </c>
      <c r="F18" s="30">
        <f>IFERROR(VLOOKUP(IF(VLOOKUP($A18,Times!$A$7:$X$60,F$1,0)=0,0,RANK(VLOOKUP($A18,Times!$A$7:$X$60,F$1,0),Times!F$7:F$21,1)),lookup!$A$2:$B$21,2,0),0)</f>
        <v>0</v>
      </c>
      <c r="G18" s="30">
        <f>IFERROR(VLOOKUP(IF(VLOOKUP($A18,Times!$A$7:$X$60,G$1,0)=0,0,RANK(VLOOKUP($A18,Times!$A$7:$X$60,G$1,0),Times!G$7:G$21,1)),lookup!$A$2:$B$21,2,0),0)</f>
        <v>0</v>
      </c>
      <c r="H18" s="30">
        <f>IFERROR(VLOOKUP(IF(VLOOKUP($A18,Times!$A$7:$X$60,H$1,0)=0,0,RANK(VLOOKUP($A18,Times!$A$7:$X$60,H$1,0),Times!H$7:H$21,1)),lookup!$A$2:$B$21,2,0),0)</f>
        <v>0</v>
      </c>
      <c r="I18" s="30">
        <f>IFERROR(VLOOKUP(IF(VLOOKUP($A18,Times!$A$7:$X$60,I$1,0)=0,0,RANK(VLOOKUP($A18,Times!$A$7:$X$60,I$1,0),Times!I$7:I$21,1)),lookup!$A$2:$B$21,2,0),0)</f>
        <v>0</v>
      </c>
      <c r="J18" s="30">
        <f>IFERROR(VLOOKUP(IF(VLOOKUP($A18,Times!$A$7:$X$60,J$1,0)=0,0,RANK(VLOOKUP($A18,Times!$A$7:$X$60,J$1,0),Times!J$7:J$21,1)),lookup!$A$2:$B$21,2,0),0)</f>
        <v>0</v>
      </c>
      <c r="K18" s="84">
        <f>IFERROR(VLOOKUP(IF(VLOOKUP($A18,Times!$A$7:$X$60,K$1,0)=0,0,RANK(VLOOKUP($A18,Times!$A$7:$X$60,K$1,0),Times!K$7:K$21,1)),lookup!$A$2:$B$21,2,0),0)</f>
        <v>0</v>
      </c>
      <c r="L18" s="82">
        <f>IFERROR(VLOOKUP(IF(VLOOKUP($A18,Times!$A$7:$X$60,L$1,0)=0,0,RANK(VLOOKUP($A18,Times!$A$7:$X$60,L$1,0),Times!L$7:L$21,1)),lookup!$A$2:$B$21,2,0),0)</f>
        <v>0</v>
      </c>
      <c r="M18" s="7">
        <f>IFERROR(VLOOKUP(IF(VLOOKUP($A18,Times!$A$7:$X$60,M$1,0)=0,0,RANK(VLOOKUP($A18,Times!$A$7:$X$60,M$1,0),Times!M$7:M$21,1)),lookup!$A$2:$B$21,2,0),0)</f>
        <v>0</v>
      </c>
      <c r="N18" s="7">
        <f>IFERROR(VLOOKUP(IF(VLOOKUP($A18,Times!$A$7:$X$60,N$1,0)=0,0,RANK(VLOOKUP($A18,Times!$A$7:$X$60,N$1,0),Times!N$7:N$21,1)),lookup!$A$2:$B$21,2,0),0)</f>
        <v>0</v>
      </c>
      <c r="O18" s="7">
        <f>IFERROR(VLOOKUP(IF(VLOOKUP($A18,Times!$A$7:$X$60,O$1,0)=0,0,RANK(VLOOKUP($A18,Times!$A$7:$X$60,O$1,0),Times!O$7:O$21,1)),lookup!$A$2:$B$21,2,0),0)</f>
        <v>0</v>
      </c>
      <c r="P18" s="7">
        <f>IFERROR(VLOOKUP(IF(VLOOKUP($A18,Times!$A$7:$X$60,P$1,0)=0,0,RANK(VLOOKUP($A18,Times!$A$7:$X$60,P$1,0),Times!P$7:P$21,1)),lookup!$A$2:$B$21,2,0),0)</f>
        <v>0</v>
      </c>
      <c r="Q18" s="7">
        <f>IFERROR(VLOOKUP(IF(VLOOKUP($A18,Times!$A$7:$X$60,Q$1,0)=0,0,RANK(VLOOKUP($A18,Times!$A$7:$X$60,Q$1,0),Times!Q$7:Q$21,1)),lookup!$A$2:$B$21,2,0),0)</f>
        <v>0</v>
      </c>
      <c r="R18" s="79">
        <f>IFERROR(VLOOKUP(IF(VLOOKUP($A18,Times!$A$7:$X$60,R$1,0)=0,0,RANK(VLOOKUP($A18,Times!$A$7:$X$60,R$1,0),Times!R$7:R$21,1)),lookup!$A$2:$B$21,2,0),0)</f>
        <v>0</v>
      </c>
      <c r="S18" s="86">
        <f>IFERROR(VLOOKUP(IF(VLOOKUP($A18,Times!$A$7:$X$60,S$1,0)=0,0,RANK(VLOOKUP($A18,Times!$A$7:$X$60,S$1,0),Times!S$7:S$21,1)),lookup!$A$2:$B$21,2,0),0)</f>
        <v>0</v>
      </c>
      <c r="T18" s="9">
        <f>IFERROR(VLOOKUP(IF(VLOOKUP($A18,Times!$A$7:$X$60,T$1,0)=0,0,RANK(VLOOKUP($A18,Times!$A$7:$X$60,T$1,0),Times!T$7:T$21,1)),lookup!$A$2:$B$21,2,0),0)</f>
        <v>0</v>
      </c>
      <c r="U18" s="9">
        <f>IFERROR(VLOOKUP(IF(VLOOKUP($A18,Times!$A$7:$X$60,U$1,0)=0,0,RANK(VLOOKUP($A18,Times!$A$7:$X$60,U$1,0),Times!U$7:U$21,1)),lookup!$A$2:$B$21,2,0),0)</f>
        <v>0</v>
      </c>
      <c r="V18" s="9">
        <f>IFERROR(VLOOKUP(IF(VLOOKUP($A18,Times!$A$7:$X$60,V$1,0)=0,0,RANK(VLOOKUP($A18,Times!$A$7:$X$60,V$1,0),Times!V$7:V$21,1)),lookup!$A$2:$B$21,2,0),0)</f>
        <v>0</v>
      </c>
      <c r="W18" s="9">
        <f>IFERROR(VLOOKUP(IF(VLOOKUP($A18,Times!$A$7:$X$60,W$1,0)=0,0,RANK(VLOOKUP($A18,Times!$A$7:$X$60,W$1,0),Times!W$7:W$21,1)),lookup!$A$2:$B$21,2,0),0)</f>
        <v>0</v>
      </c>
      <c r="X18" s="80">
        <f>IFERROR(VLOOKUP(IF(VLOOKUP($A18,Times!$A$7:$X$60,X$1,0)=0,0,RANK(VLOOKUP($A18,Times!$A$7:$X$60,X$1,0),Times!X$7:X$21,1)),lookup!$A$2:$B$21,2,0),0)</f>
        <v>0</v>
      </c>
      <c r="Y18" s="10">
        <f t="shared" si="1"/>
        <v>0</v>
      </c>
      <c r="Z18" s="5">
        <f t="shared" si="2"/>
        <v>0</v>
      </c>
      <c r="AA18" s="4" t="str">
        <f t="shared" si="3"/>
        <v/>
      </c>
      <c r="AB18" s="6">
        <f t="shared" si="4"/>
        <v>10</v>
      </c>
    </row>
    <row r="19" spans="1:28" ht="15" x14ac:dyDescent="0.2">
      <c r="A19" s="101" t="str">
        <f t="shared" si="0"/>
        <v>ShielaMcVeigh</v>
      </c>
      <c r="B19" s="89" t="str">
        <f>Times!B21</f>
        <v>Shiela</v>
      </c>
      <c r="C19" s="81" t="str">
        <f>Times!C21</f>
        <v>McVeigh</v>
      </c>
      <c r="D19" s="138">
        <f>IFERROR(VLOOKUP(IF(VLOOKUP($A19,Times!$A$7:$X$60,D$1,0)=0,0,RANK(VLOOKUP($A19,Times!$A$7:$X$60,D$1,0),Times!D$7:D$21,1)),lookup!$A$2:$B$21,2,0),0)</f>
        <v>0</v>
      </c>
      <c r="E19" s="30">
        <f>IFERROR(VLOOKUP(IF(VLOOKUP($A19,Times!$A$7:$X$60,E$1,0)=0,0,RANK(VLOOKUP($A19,Times!$A$7:$X$60,E$1,0),Times!E$7:E$21,1)),lookup!$A$2:$B$21,2,0),0)</f>
        <v>0</v>
      </c>
      <c r="F19" s="30">
        <f>IFERROR(VLOOKUP(IF(VLOOKUP($A19,Times!$A$7:$X$60,F$1,0)=0,0,RANK(VLOOKUP($A19,Times!$A$7:$X$60,F$1,0),Times!F$7:F$21,1)),lookup!$A$2:$B$21,2,0),0)</f>
        <v>0</v>
      </c>
      <c r="G19" s="30">
        <f>IFERROR(VLOOKUP(IF(VLOOKUP($A19,Times!$A$7:$X$60,G$1,0)=0,0,RANK(VLOOKUP($A19,Times!$A$7:$X$60,G$1,0),Times!G$7:G$21,1)),lookup!$A$2:$B$21,2,0),0)</f>
        <v>0</v>
      </c>
      <c r="H19" s="30">
        <f>IFERROR(VLOOKUP(IF(VLOOKUP($A19,Times!$A$7:$X$60,H$1,0)=0,0,RANK(VLOOKUP($A19,Times!$A$7:$X$60,H$1,0),Times!H$7:H$21,1)),lookup!$A$2:$B$21,2,0),0)</f>
        <v>0</v>
      </c>
      <c r="I19" s="30">
        <f>IFERROR(VLOOKUP(IF(VLOOKUP($A19,Times!$A$7:$X$60,I$1,0)=0,0,RANK(VLOOKUP($A19,Times!$A$7:$X$60,I$1,0),Times!I$7:I$21,1)),lookup!$A$2:$B$21,2,0),0)</f>
        <v>0</v>
      </c>
      <c r="J19" s="30">
        <f>IFERROR(VLOOKUP(IF(VLOOKUP($A19,Times!$A$7:$X$60,J$1,0)=0,0,RANK(VLOOKUP($A19,Times!$A$7:$X$60,J$1,0),Times!J$7:J$21,1)),lookup!$A$2:$B$21,2,0),0)</f>
        <v>0</v>
      </c>
      <c r="K19" s="84">
        <f>IFERROR(VLOOKUP(IF(VLOOKUP($A19,Times!$A$7:$X$60,K$1,0)=0,0,RANK(VLOOKUP($A19,Times!$A$7:$X$60,K$1,0),Times!K$7:K$21,1)),lookup!$A$2:$B$21,2,0),0)</f>
        <v>0</v>
      </c>
      <c r="L19" s="82">
        <f>IFERROR(VLOOKUP(IF(VLOOKUP($A19,Times!$A$7:$X$60,L$1,0)=0,0,RANK(VLOOKUP($A19,Times!$A$7:$X$60,L$1,0),Times!L$7:L$21,1)),lookup!$A$2:$B$21,2,0),0)</f>
        <v>0</v>
      </c>
      <c r="M19" s="7">
        <f>IFERROR(VLOOKUP(IF(VLOOKUP($A19,Times!$A$7:$X$60,M$1,0)=0,0,RANK(VLOOKUP($A19,Times!$A$7:$X$60,M$1,0),Times!M$7:M$21,1)),lookup!$A$2:$B$21,2,0),0)</f>
        <v>0</v>
      </c>
      <c r="N19" s="7">
        <f>IFERROR(VLOOKUP(IF(VLOOKUP($A19,Times!$A$7:$X$60,N$1,0)=0,0,RANK(VLOOKUP($A19,Times!$A$7:$X$60,N$1,0),Times!N$7:N$21,1)),lookup!$A$2:$B$21,2,0),0)</f>
        <v>0</v>
      </c>
      <c r="O19" s="7">
        <f>IFERROR(VLOOKUP(IF(VLOOKUP($A19,Times!$A$7:$X$60,O$1,0)=0,0,RANK(VLOOKUP($A19,Times!$A$7:$X$60,O$1,0),Times!O$7:O$21,1)),lookup!$A$2:$B$21,2,0),0)</f>
        <v>0</v>
      </c>
      <c r="P19" s="7">
        <f>IFERROR(VLOOKUP(IF(VLOOKUP($A19,Times!$A$7:$X$60,P$1,0)=0,0,RANK(VLOOKUP($A19,Times!$A$7:$X$60,P$1,0),Times!P$7:P$21,1)),lookup!$A$2:$B$21,2,0),0)</f>
        <v>0</v>
      </c>
      <c r="Q19" s="7">
        <f>IFERROR(VLOOKUP(IF(VLOOKUP($A19,Times!$A$7:$X$60,Q$1,0)=0,0,RANK(VLOOKUP($A19,Times!$A$7:$X$60,Q$1,0),Times!Q$7:Q$21,1)),lookup!$A$2:$B$21,2,0),0)</f>
        <v>0</v>
      </c>
      <c r="R19" s="79">
        <f>IFERROR(VLOOKUP(IF(VLOOKUP($A19,Times!$A$7:$X$60,R$1,0)=0,0,RANK(VLOOKUP($A19,Times!$A$7:$X$60,R$1,0),Times!R$7:R$21,1)),lookup!$A$2:$B$21,2,0),0)</f>
        <v>0</v>
      </c>
      <c r="S19" s="86">
        <f>IFERROR(VLOOKUP(IF(VLOOKUP($A19,Times!$A$7:$X$60,S$1,0)=0,0,RANK(VLOOKUP($A19,Times!$A$7:$X$60,S$1,0),Times!S$7:S$21,1)),lookup!$A$2:$B$21,2,0),0)</f>
        <v>0</v>
      </c>
      <c r="T19" s="9">
        <f>IFERROR(VLOOKUP(IF(VLOOKUP($A19,Times!$A$7:$X$60,T$1,0)=0,0,RANK(VLOOKUP($A19,Times!$A$7:$X$60,T$1,0),Times!T$7:T$21,1)),lookup!$A$2:$B$21,2,0),0)</f>
        <v>0</v>
      </c>
      <c r="U19" s="9">
        <f>IFERROR(VLOOKUP(IF(VLOOKUP($A19,Times!$A$7:$X$60,U$1,0)=0,0,RANK(VLOOKUP($A19,Times!$A$7:$X$60,U$1,0),Times!U$7:U$21,1)),lookup!$A$2:$B$21,2,0),0)</f>
        <v>0</v>
      </c>
      <c r="V19" s="9">
        <f>IFERROR(VLOOKUP(IF(VLOOKUP($A19,Times!$A$7:$X$60,V$1,0)=0,0,RANK(VLOOKUP($A19,Times!$A$7:$X$60,V$1,0),Times!V$7:V$21,1)),lookup!$A$2:$B$21,2,0),0)</f>
        <v>0</v>
      </c>
      <c r="W19" s="9">
        <f>IFERROR(VLOOKUP(IF(VLOOKUP($A19,Times!$A$7:$X$60,W$1,0)=0,0,RANK(VLOOKUP($A19,Times!$A$7:$X$60,W$1,0),Times!W$7:W$21,1)),lookup!$A$2:$B$21,2,0),0)</f>
        <v>0</v>
      </c>
      <c r="X19" s="80">
        <f>IFERROR(VLOOKUP(IF(VLOOKUP($A19,Times!$A$7:$X$60,X$1,0)=0,0,RANK(VLOOKUP($A19,Times!$A$7:$X$60,X$1,0),Times!X$7:X$21,1)),lookup!$A$2:$B$21,2,0),0)</f>
        <v>0</v>
      </c>
      <c r="Y19" s="10">
        <f t="shared" si="1"/>
        <v>0</v>
      </c>
      <c r="Z19" s="5">
        <f t="shared" si="2"/>
        <v>0</v>
      </c>
      <c r="AA19" s="4" t="str">
        <f t="shared" si="3"/>
        <v/>
      </c>
      <c r="AB19" s="6">
        <f t="shared" si="4"/>
        <v>10</v>
      </c>
    </row>
    <row r="20" spans="1:28" ht="15" x14ac:dyDescent="0.2">
      <c r="A20" s="101" t="str">
        <f t="shared" si="0"/>
        <v>PatParker</v>
      </c>
      <c r="B20" s="89" t="str">
        <f>Times!B20</f>
        <v>Pat</v>
      </c>
      <c r="C20" s="81" t="str">
        <f>Times!C20</f>
        <v>Parker</v>
      </c>
      <c r="D20" s="138">
        <f>IFERROR(VLOOKUP(IF(VLOOKUP($A20,Times!$A$7:$X$60,D$1,0)=0,0,RANK(VLOOKUP($A20,Times!$A$7:$X$60,D$1,0),Times!D$7:D$21,1)),lookup!$A$2:$B$21,2,0),0)</f>
        <v>0</v>
      </c>
      <c r="E20" s="30">
        <f>IFERROR(VLOOKUP(IF(VLOOKUP($A20,Times!$A$7:$X$60,E$1,0)=0,0,RANK(VLOOKUP($A20,Times!$A$7:$X$60,E$1,0),Times!E$7:E$21,1)),lookup!$A$2:$B$21,2,0),0)</f>
        <v>0</v>
      </c>
      <c r="F20" s="30">
        <f>IFERROR(VLOOKUP(IF(VLOOKUP($A20,Times!$A$7:$X$60,F$1,0)=0,0,RANK(VLOOKUP($A20,Times!$A$7:$X$60,F$1,0),Times!F$7:F$21,1)),lookup!$A$2:$B$21,2,0),0)</f>
        <v>0</v>
      </c>
      <c r="G20" s="30">
        <f>IFERROR(VLOOKUP(IF(VLOOKUP($A20,Times!$A$7:$X$60,G$1,0)=0,0,RANK(VLOOKUP($A20,Times!$A$7:$X$60,G$1,0),Times!G$7:G$21,1)),lookup!$A$2:$B$21,2,0),0)</f>
        <v>0</v>
      </c>
      <c r="H20" s="30">
        <f>IFERROR(VLOOKUP(IF(VLOOKUP($A20,Times!$A$7:$X$60,H$1,0)=0,0,RANK(VLOOKUP($A20,Times!$A$7:$X$60,H$1,0),Times!H$7:H$21,1)),lookup!$A$2:$B$21,2,0),0)</f>
        <v>0</v>
      </c>
      <c r="I20" s="30">
        <f>IFERROR(VLOOKUP(IF(VLOOKUP($A20,Times!$A$7:$X$60,I$1,0)=0,0,RANK(VLOOKUP($A20,Times!$A$7:$X$60,I$1,0),Times!I$7:I$21,1)),lookup!$A$2:$B$21,2,0),0)</f>
        <v>0</v>
      </c>
      <c r="J20" s="30">
        <f>IFERROR(VLOOKUP(IF(VLOOKUP($A20,Times!$A$7:$X$60,J$1,0)=0,0,RANK(VLOOKUP($A20,Times!$A$7:$X$60,J$1,0),Times!J$7:J$21,1)),lookup!$A$2:$B$21,2,0),0)</f>
        <v>0</v>
      </c>
      <c r="K20" s="84">
        <f>IFERROR(VLOOKUP(IF(VLOOKUP($A20,Times!$A$7:$X$60,K$1,0)=0,0,RANK(VLOOKUP($A20,Times!$A$7:$X$60,K$1,0),Times!K$7:K$21,1)),lookup!$A$2:$B$21,2,0),0)</f>
        <v>0</v>
      </c>
      <c r="L20" s="82">
        <f>IFERROR(VLOOKUP(IF(VLOOKUP($A20,Times!$A$7:$X$60,L$1,0)=0,0,RANK(VLOOKUP($A20,Times!$A$7:$X$60,L$1,0),Times!L$7:L$21,1)),lookup!$A$2:$B$21,2,0),0)</f>
        <v>0</v>
      </c>
      <c r="M20" s="7">
        <f>IFERROR(VLOOKUP(IF(VLOOKUP($A20,Times!$A$7:$X$60,M$1,0)=0,0,RANK(VLOOKUP($A20,Times!$A$7:$X$60,M$1,0),Times!M$7:M$21,1)),lookup!$A$2:$B$21,2,0),0)</f>
        <v>0</v>
      </c>
      <c r="N20" s="7">
        <f>IFERROR(VLOOKUP(IF(VLOOKUP($A20,Times!$A$7:$X$60,N$1,0)=0,0,RANK(VLOOKUP($A20,Times!$A$7:$X$60,N$1,0),Times!N$7:N$21,1)),lookup!$A$2:$B$21,2,0),0)</f>
        <v>0</v>
      </c>
      <c r="O20" s="7">
        <f>IFERROR(VLOOKUP(IF(VLOOKUP($A20,Times!$A$7:$X$60,O$1,0)=0,0,RANK(VLOOKUP($A20,Times!$A$7:$X$60,O$1,0),Times!O$7:O$21,1)),lookup!$A$2:$B$21,2,0),0)</f>
        <v>0</v>
      </c>
      <c r="P20" s="7">
        <f>IFERROR(VLOOKUP(IF(VLOOKUP($A20,Times!$A$7:$X$60,P$1,0)=0,0,RANK(VLOOKUP($A20,Times!$A$7:$X$60,P$1,0),Times!P$7:P$21,1)),lookup!$A$2:$B$21,2,0),0)</f>
        <v>0</v>
      </c>
      <c r="Q20" s="7">
        <f>IFERROR(VLOOKUP(IF(VLOOKUP($A20,Times!$A$7:$X$60,Q$1,0)=0,0,RANK(VLOOKUP($A20,Times!$A$7:$X$60,Q$1,0),Times!Q$7:Q$21,1)),lookup!$A$2:$B$21,2,0),0)</f>
        <v>0</v>
      </c>
      <c r="R20" s="79">
        <f>IFERROR(VLOOKUP(IF(VLOOKUP($A20,Times!$A$7:$X$60,R$1,0)=0,0,RANK(VLOOKUP($A20,Times!$A$7:$X$60,R$1,0),Times!R$7:R$21,1)),lookup!$A$2:$B$21,2,0),0)</f>
        <v>0</v>
      </c>
      <c r="S20" s="86">
        <f>IFERROR(VLOOKUP(IF(VLOOKUP($A20,Times!$A$7:$X$60,S$1,0)=0,0,RANK(VLOOKUP($A20,Times!$A$7:$X$60,S$1,0),Times!S$7:S$21,1)),lookup!$A$2:$B$21,2,0),0)</f>
        <v>0</v>
      </c>
      <c r="T20" s="9">
        <f>IFERROR(VLOOKUP(IF(VLOOKUP($A20,Times!$A$7:$X$60,T$1,0)=0,0,RANK(VLOOKUP($A20,Times!$A$7:$X$60,T$1,0),Times!T$7:T$21,1)),lookup!$A$2:$B$21,2,0),0)</f>
        <v>0</v>
      </c>
      <c r="U20" s="9">
        <f>IFERROR(VLOOKUP(IF(VLOOKUP($A20,Times!$A$7:$X$60,U$1,0)=0,0,RANK(VLOOKUP($A20,Times!$A$7:$X$60,U$1,0),Times!U$7:U$21,1)),lookup!$A$2:$B$21,2,0),0)</f>
        <v>0</v>
      </c>
      <c r="V20" s="9">
        <f>IFERROR(VLOOKUP(IF(VLOOKUP($A20,Times!$A$7:$X$60,V$1,0)=0,0,RANK(VLOOKUP($A20,Times!$A$7:$X$60,V$1,0),Times!V$7:V$21,1)),lookup!$A$2:$B$21,2,0),0)</f>
        <v>0</v>
      </c>
      <c r="W20" s="9">
        <f>IFERROR(VLOOKUP(IF(VLOOKUP($A20,Times!$A$7:$X$60,W$1,0)=0,0,RANK(VLOOKUP($A20,Times!$A$7:$X$60,W$1,0),Times!W$7:W$21,1)),lookup!$A$2:$B$21,2,0),0)</f>
        <v>0</v>
      </c>
      <c r="X20" s="80">
        <f>IFERROR(VLOOKUP(IF(VLOOKUP($A20,Times!$A$7:$X$60,X$1,0)=0,0,RANK(VLOOKUP($A20,Times!$A$7:$X$60,X$1,0),Times!X$7:X$21,1)),lookup!$A$2:$B$21,2,0),0)</f>
        <v>0</v>
      </c>
      <c r="Y20" s="10">
        <f t="shared" si="1"/>
        <v>0</v>
      </c>
      <c r="Z20" s="5">
        <f t="shared" si="2"/>
        <v>0</v>
      </c>
      <c r="AA20" s="4" t="str">
        <f t="shared" si="3"/>
        <v/>
      </c>
      <c r="AB20" s="6">
        <f t="shared" si="4"/>
        <v>10</v>
      </c>
    </row>
    <row r="21" spans="1:28" ht="15.75" thickBot="1" x14ac:dyDescent="0.25">
      <c r="A21" s="101" t="str">
        <f t="shared" si="0"/>
        <v>KennethHutton</v>
      </c>
      <c r="B21" s="91" t="str">
        <f>Times!B19</f>
        <v>Kenneth</v>
      </c>
      <c r="C21" s="143" t="str">
        <f>Times!C19</f>
        <v>Hutton</v>
      </c>
      <c r="D21" s="142">
        <f>IFERROR(VLOOKUP(IF(VLOOKUP($A21,Times!$A$7:$X$60,D$1,0)=0,0,RANK(VLOOKUP($A21,Times!$A$7:$X$60,D$1,0),Times!D$7:D$21,1)),lookup!$A$2:$B$21,2,0),0)</f>
        <v>0</v>
      </c>
      <c r="E21" s="71">
        <f>IFERROR(VLOOKUP(IF(VLOOKUP($A21,Times!$A$7:$X$60,E$1,0)=0,0,RANK(VLOOKUP($A21,Times!$A$7:$X$60,E$1,0),Times!E$7:E$21,1)),lookup!$A$2:$B$21,2,0),0)</f>
        <v>0</v>
      </c>
      <c r="F21" s="71">
        <f>IFERROR(VLOOKUP(IF(VLOOKUP($A21,Times!$A$7:$X$60,F$1,0)=0,0,RANK(VLOOKUP($A21,Times!$A$7:$X$60,F$1,0),Times!F$7:F$21,1)),lookup!$A$2:$B$21,2,0),0)</f>
        <v>0</v>
      </c>
      <c r="G21" s="71">
        <f>IFERROR(VLOOKUP(IF(VLOOKUP($A21,Times!$A$7:$X$60,G$1,0)=0,0,RANK(VLOOKUP($A21,Times!$A$7:$X$60,G$1,0),Times!G$7:G$21,1)),lookup!$A$2:$B$21,2,0),0)</f>
        <v>0</v>
      </c>
      <c r="H21" s="71">
        <f>IFERROR(VLOOKUP(IF(VLOOKUP($A21,Times!$A$7:$X$60,H$1,0)=0,0,RANK(VLOOKUP($A21,Times!$A$7:$X$60,H$1,0),Times!H$7:H$21,1)),lookup!$A$2:$B$21,2,0),0)</f>
        <v>0</v>
      </c>
      <c r="I21" s="71">
        <f>IFERROR(VLOOKUP(IF(VLOOKUP($A21,Times!$A$7:$X$60,I$1,0)=0,0,RANK(VLOOKUP($A21,Times!$A$7:$X$60,I$1,0),Times!I$7:I$21,1)),lookup!$A$2:$B$21,2,0),0)</f>
        <v>0</v>
      </c>
      <c r="J21" s="71">
        <f>IFERROR(VLOOKUP(IF(VLOOKUP($A21,Times!$A$7:$X$60,J$1,0)=0,0,RANK(VLOOKUP($A21,Times!$A$7:$X$60,J$1,0),Times!J$7:J$21,1)),lookup!$A$2:$B$21,2,0),0)</f>
        <v>0</v>
      </c>
      <c r="K21" s="85">
        <f>IFERROR(VLOOKUP(IF(VLOOKUP($A21,Times!$A$7:$X$60,K$1,0)=0,0,RANK(VLOOKUP($A21,Times!$A$7:$X$60,K$1,0),Times!K$7:K$21,1)),lookup!$A$2:$B$21,2,0),0)</f>
        <v>0</v>
      </c>
      <c r="L21" s="83">
        <f>IFERROR(VLOOKUP(IF(VLOOKUP($A21,Times!$A$7:$X$60,L$1,0)=0,0,RANK(VLOOKUP($A21,Times!$A$7:$X$60,L$1,0),Times!L$7:L$21,1)),lookup!$A$2:$B$21,2,0),0)</f>
        <v>0</v>
      </c>
      <c r="M21" s="72">
        <f>IFERROR(VLOOKUP(IF(VLOOKUP($A21,Times!$A$7:$X$60,M$1,0)=0,0,RANK(VLOOKUP($A21,Times!$A$7:$X$60,M$1,0),Times!M$7:M$21,1)),lookup!$A$2:$B$21,2,0),0)</f>
        <v>0</v>
      </c>
      <c r="N21" s="72">
        <f>IFERROR(VLOOKUP(IF(VLOOKUP($A21,Times!$A$7:$X$60,N$1,0)=0,0,RANK(VLOOKUP($A21,Times!$A$7:$X$60,N$1,0),Times!N$7:N$21,1)),lookup!$A$2:$B$21,2,0),0)</f>
        <v>0</v>
      </c>
      <c r="O21" s="72">
        <f>IFERROR(VLOOKUP(IF(VLOOKUP($A21,Times!$A$7:$X$60,O$1,0)=0,0,RANK(VLOOKUP($A21,Times!$A$7:$X$60,O$1,0),Times!O$7:O$21,1)),lookup!$A$2:$B$21,2,0),0)</f>
        <v>0</v>
      </c>
      <c r="P21" s="72">
        <f>IFERROR(VLOOKUP(IF(VLOOKUP($A21,Times!$A$7:$X$60,P$1,0)=0,0,RANK(VLOOKUP($A21,Times!$A$7:$X$60,P$1,0),Times!P$7:P$21,1)),lookup!$A$2:$B$21,2,0),0)</f>
        <v>0</v>
      </c>
      <c r="Q21" s="72">
        <f>IFERROR(VLOOKUP(IF(VLOOKUP($A21,Times!$A$7:$X$60,Q$1,0)=0,0,RANK(VLOOKUP($A21,Times!$A$7:$X$60,Q$1,0),Times!Q$7:Q$21,1)),lookup!$A$2:$B$21,2,0),0)</f>
        <v>0</v>
      </c>
      <c r="R21" s="73">
        <f>IFERROR(VLOOKUP(IF(VLOOKUP($A21,Times!$A$7:$X$60,R$1,0)=0,0,RANK(VLOOKUP($A21,Times!$A$7:$X$60,R$1,0),Times!R$7:R$21,1)),lookup!$A$2:$B$21,2,0),0)</f>
        <v>0</v>
      </c>
      <c r="S21" s="87">
        <f>IFERROR(VLOOKUP(IF(VLOOKUP($A21,Times!$A$7:$X$60,S$1,0)=0,0,RANK(VLOOKUP($A21,Times!$A$7:$X$60,S$1,0),Times!S$7:S$21,1)),lookup!$A$2:$B$21,2,0),0)</f>
        <v>0</v>
      </c>
      <c r="T21" s="74">
        <f>IFERROR(VLOOKUP(IF(VLOOKUP($A21,Times!$A$7:$X$60,T$1,0)=0,0,RANK(VLOOKUP($A21,Times!$A$7:$X$60,T$1,0),Times!T$7:T$21,1)),lookup!$A$2:$B$21,2,0),0)</f>
        <v>0</v>
      </c>
      <c r="U21" s="74">
        <f>IFERROR(VLOOKUP(IF(VLOOKUP($A21,Times!$A$7:$X$60,U$1,0)=0,0,RANK(VLOOKUP($A21,Times!$A$7:$X$60,U$1,0),Times!U$7:U$21,1)),lookup!$A$2:$B$21,2,0),0)</f>
        <v>0</v>
      </c>
      <c r="V21" s="74">
        <f>IFERROR(VLOOKUP(IF(VLOOKUP($A21,Times!$A$7:$X$60,V$1,0)=0,0,RANK(VLOOKUP($A21,Times!$A$7:$X$60,V$1,0),Times!V$7:V$21,1)),lookup!$A$2:$B$21,2,0),0)</f>
        <v>0</v>
      </c>
      <c r="W21" s="74">
        <f>IFERROR(VLOOKUP(IF(VLOOKUP($A21,Times!$A$7:$X$60,W$1,0)=0,0,RANK(VLOOKUP($A21,Times!$A$7:$X$60,W$1,0),Times!W$7:W$21,1)),lookup!$A$2:$B$21,2,0),0)</f>
        <v>0</v>
      </c>
      <c r="X21" s="75">
        <f>IFERROR(VLOOKUP(IF(VLOOKUP($A21,Times!$A$7:$X$60,X$1,0)=0,0,RANK(VLOOKUP($A21,Times!$A$7:$X$60,X$1,0),Times!X$7:X$21,1)),lookup!$A$2:$B$21,2,0),0)</f>
        <v>0</v>
      </c>
      <c r="Y21" s="66">
        <f t="shared" si="1"/>
        <v>0</v>
      </c>
      <c r="Z21" s="98">
        <f t="shared" si="2"/>
        <v>0</v>
      </c>
      <c r="AA21" s="67" t="str">
        <f t="shared" si="3"/>
        <v/>
      </c>
      <c r="AB21" s="99">
        <f t="shared" si="4"/>
        <v>10</v>
      </c>
    </row>
    <row r="22" spans="1:28" ht="21.6" customHeight="1" thickBot="1" x14ac:dyDescent="0.25">
      <c r="A22" s="101"/>
      <c r="B22" s="223" t="s">
        <v>9</v>
      </c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4"/>
    </row>
    <row r="23" spans="1:28" ht="15.75" thickBot="1" x14ac:dyDescent="0.25">
      <c r="A23" s="101" t="str">
        <f t="shared" ref="A23:A37" si="5">B23&amp;C23</f>
        <v>SarahChaudhri</v>
      </c>
      <c r="B23" s="178" t="str">
        <f>Times!B23</f>
        <v>Sarah</v>
      </c>
      <c r="C23" s="196" t="str">
        <f>Times!C23</f>
        <v>Chaudhri</v>
      </c>
      <c r="D23" s="179">
        <f>IFERROR(VLOOKUP(IF(VLOOKUP($A23,Times!$A$7:$X$60,D$1,0)=0,0,RANK(VLOOKUP($A23,Times!$A$7:$X$60,D$1,0),Times!D$23:D$37,1)),lookup!$A$2:$B$21,2,0),0)</f>
        <v>0</v>
      </c>
      <c r="E23" s="180">
        <f>IFERROR(VLOOKUP(IF(VLOOKUP($A23,Times!$A$7:$X$60,E$1,0)=0,0,RANK(VLOOKUP($A23,Times!$A$7:$X$60,E$1,0),Times!E$23:E$37,1)),lookup!$A$2:$B$21,2,0),0)</f>
        <v>0</v>
      </c>
      <c r="F23" s="180">
        <f>IFERROR(VLOOKUP(IF(VLOOKUP($A23,Times!$A$7:$X$60,F$1,0)=0,0,RANK(VLOOKUP($A23,Times!$A$7:$X$60,F$1,0),Times!F$23:F$37,1)),lookup!$A$2:$B$21,2,0),0)</f>
        <v>97</v>
      </c>
      <c r="G23" s="180">
        <f>IFERROR(VLOOKUP(IF(VLOOKUP($A23,Times!$A$7:$X$60,G$1,0)=0,0,RANK(VLOOKUP($A23,Times!$A$7:$X$60,G$1,0),Times!G$23:G$37,1)),lookup!$A$2:$B$21,2,0),0)</f>
        <v>0</v>
      </c>
      <c r="H23" s="180">
        <f>IFERROR(VLOOKUP(IF(VLOOKUP($A23,Times!$A$7:$X$60,H$1,0)=0,0,RANK(VLOOKUP($A23,Times!$A$7:$X$60,H$1,0),Times!H$23:H$37,1)),lookup!$A$2:$B$21,2,0),0)</f>
        <v>0</v>
      </c>
      <c r="I23" s="180">
        <f>IFERROR(VLOOKUP(IF(VLOOKUP($A23,Times!$A$7:$X$60,I$1,0)=0,0,RANK(VLOOKUP($A23,Times!$A$7:$X$60,I$1,0),Times!I$23:I$37,1)),lookup!$A$2:$B$21,2,0),0)</f>
        <v>0</v>
      </c>
      <c r="J23" s="180">
        <f>IFERROR(VLOOKUP(IF(VLOOKUP($A23,Times!$A$7:$X$60,J$1,0)=0,0,RANK(VLOOKUP($A23,Times!$A$7:$X$60,J$1,0),Times!J$23:J$37,1)),lookup!$A$2:$B$21,2,0),0)</f>
        <v>0</v>
      </c>
      <c r="K23" s="193">
        <f>IFERROR(VLOOKUP(IF(VLOOKUP($A23,Times!$A$7:$X$60,K$1,0)=0,0,RANK(VLOOKUP($A23,Times!$A$7:$X$60,K$1,0),Times!K$23:K$37,1)),lookup!$A$2:$B$21,2,0),0)</f>
        <v>0</v>
      </c>
      <c r="L23" s="192">
        <f>IFERROR(VLOOKUP(IF(VLOOKUP($A23,Times!$A$7:$X$60,L$1,0)=0,0,RANK(VLOOKUP($A23,Times!$A$7:$X$60,L$1,0),Times!L$23:L$37,1)),lookup!$A$2:$B$21,2,0),0)</f>
        <v>0</v>
      </c>
      <c r="M23" s="191">
        <f>IFERROR(VLOOKUP(IF(VLOOKUP($A23,Times!$A$7:$X$60,M$1,0)=0,0,RANK(VLOOKUP($A23,Times!$A$7:$X$60,M$1,0),Times!M$23:M$37,1)),lookup!$A$2:$B$21,2,0),0)</f>
        <v>0</v>
      </c>
      <c r="N23" s="191">
        <f>IFERROR(VLOOKUP(IF(VLOOKUP($A23,Times!$A$7:$X$60,N$1,0)=0,0,RANK(VLOOKUP($A23,Times!$A$7:$X$60,N$1,0),Times!N$23:N$37,1)),lookup!$A$2:$B$21,2,0),0)</f>
        <v>0</v>
      </c>
      <c r="O23" s="191">
        <f>IFERROR(VLOOKUP(IF(VLOOKUP($A23,Times!$A$7:$X$60,O$1,0)=0,0,RANK(VLOOKUP($A23,Times!$A$7:$X$60,O$1,0),Times!O$23:O$37,1)),lookup!$A$2:$B$21,2,0),0)</f>
        <v>0</v>
      </c>
      <c r="P23" s="191">
        <f>IFERROR(VLOOKUP(IF(VLOOKUP($A23,Times!$A$7:$X$60,P$1,0)=0,0,RANK(VLOOKUP($A23,Times!$A$7:$X$60,P$1,0),Times!P$23:P$37,1)),lookup!$A$2:$B$21,2,0),0)</f>
        <v>100</v>
      </c>
      <c r="Q23" s="191">
        <f>IFERROR(VLOOKUP(IF(VLOOKUP($A23,Times!$A$7:$X$60,Q$1,0)=0,0,RANK(VLOOKUP($A23,Times!$A$7:$X$60,Q$1,0),Times!Q$23:Q$37,1)),lookup!$A$2:$B$21,2,0),0)</f>
        <v>100</v>
      </c>
      <c r="R23" s="195">
        <f>IFERROR(VLOOKUP(IF(VLOOKUP($A23,Times!$A$7:$X$60,R$1,0)=0,0,RANK(VLOOKUP($A23,Times!$A$7:$X$60,R$1,0),Times!R$23:R$37,1)),lookup!$A$2:$B$21,2,0),0)</f>
        <v>0</v>
      </c>
      <c r="S23" s="194">
        <f>IFERROR(VLOOKUP(IF(VLOOKUP($A23,Times!$A$7:$X$60,S$1,0)=0,0,RANK(VLOOKUP($A23,Times!$A$7:$X$60,S$1,0),Times!S$23:S$37,1)),lookup!$A$2:$B$21,2,0),0)</f>
        <v>100</v>
      </c>
      <c r="T23" s="181">
        <f>IFERROR(VLOOKUP(IF(VLOOKUP($A23,Times!$A$7:$X$60,T$1,0)=0,0,RANK(VLOOKUP($A23,Times!$A$7:$X$60,T$1,0),Times!T$23:T$37,1)),lookup!$A$2:$B$21,2,0),0)</f>
        <v>0</v>
      </c>
      <c r="U23" s="181">
        <f>IFERROR(VLOOKUP(IF(VLOOKUP($A23,Times!$A$7:$X$60,U$1,0)=0,0,RANK(VLOOKUP($A23,Times!$A$7:$X$60,U$1,0),Times!U$23:U$37,1)),lookup!$A$2:$B$21,2,0),0)</f>
        <v>100</v>
      </c>
      <c r="V23" s="181">
        <f>IFERROR(VLOOKUP(IF(VLOOKUP($A23,Times!$A$7:$X$60,V$1,0)=0,0,RANK(VLOOKUP($A23,Times!$A$7:$X$60,V$1,0),Times!V$23:V$37,1)),lookup!$A$2:$B$21,2,0),0)</f>
        <v>0</v>
      </c>
      <c r="W23" s="181">
        <f>IFERROR(VLOOKUP(IF(VLOOKUP($A23,Times!$A$7:$X$60,W$1,0)=0,0,RANK(VLOOKUP($A23,Times!$A$7:$X$60,W$1,0),Times!W$23:W$37,1)),lookup!$A$2:$B$21,2,0),0)</f>
        <v>100</v>
      </c>
      <c r="X23" s="182">
        <f>IFERROR(VLOOKUP(IF(VLOOKUP($A23,Times!$A$7:$X$60,X$1,0)=0,0,RANK(VLOOKUP($A23,Times!$A$7:$X$60,X$1,0),Times!X$23:X$37,1)),lookup!$A$2:$B$21,2,0),0)</f>
        <v>99</v>
      </c>
      <c r="Y23" s="183">
        <f t="shared" ref="Y23:Y37" si="6">SUM(LARGE(D23:X23,1)+LARGE(D23:X23,2)+LARGE(D23:X23,3)+LARGE(D23:X23,4)+LARGE(D23:X23,5)+LARGE(D23:X23,6))</f>
        <v>599</v>
      </c>
      <c r="Z23" s="184">
        <f t="shared" ref="Z23:Z37" si="7">COUNTIF(D23:X23,"&gt;0")</f>
        <v>7</v>
      </c>
      <c r="AA23" s="185" t="str">
        <f t="shared" ref="AA23:AA37" si="8">IF(AND(COUNTIF(D23:X23,"&gt;0")&gt;=6),"Yes","")</f>
        <v>Yes</v>
      </c>
      <c r="AB23" s="186">
        <f t="shared" ref="AB23:AB37" si="9">RANK(Y23,Y$23:Y$37,0)</f>
        <v>1</v>
      </c>
    </row>
    <row r="24" spans="1:28" ht="15" x14ac:dyDescent="0.2">
      <c r="A24" s="101" t="str">
        <f t="shared" si="5"/>
        <v>DeborahRedmond</v>
      </c>
      <c r="B24" s="197" t="str">
        <f>Times!B24</f>
        <v>Deborah</v>
      </c>
      <c r="C24" s="175" t="str">
        <f>Times!C24</f>
        <v>Redmond</v>
      </c>
      <c r="D24" s="139">
        <f>IFERROR(VLOOKUP(IF(VLOOKUP($A24,Times!$A$7:$X$60,D$1,0)=0,0,RANK(VLOOKUP($A24,Times!$A$7:$X$60,D$1,0),Times!D$23:D$37,1)),lookup!$A$2:$B$21,2,0),0)</f>
        <v>0</v>
      </c>
      <c r="E24" s="129">
        <f>IFERROR(VLOOKUP(IF(VLOOKUP($A24,Times!$A$7:$X$60,E$1,0)=0,0,RANK(VLOOKUP($A24,Times!$A$7:$X$60,E$1,0),Times!E$23:E$37,1)),lookup!$A$2:$B$21,2,0),0)</f>
        <v>0</v>
      </c>
      <c r="F24" s="129">
        <f>IFERROR(VLOOKUP(IF(VLOOKUP($A24,Times!$A$7:$X$60,F$1,0)=0,0,RANK(VLOOKUP($A24,Times!$A$7:$X$60,F$1,0),Times!F$23:F$37,1)),lookup!$A$2:$B$21,2,0),0)</f>
        <v>96</v>
      </c>
      <c r="G24" s="129">
        <f>IFERROR(VLOOKUP(IF(VLOOKUP($A24,Times!$A$7:$X$60,G$1,0)=0,0,RANK(VLOOKUP($A24,Times!$A$7:$X$60,G$1,0),Times!G$23:G$37,1)),lookup!$A$2:$B$21,2,0),0)</f>
        <v>0</v>
      </c>
      <c r="H24" s="129">
        <f>IFERROR(VLOOKUP(IF(VLOOKUP($A24,Times!$A$7:$X$60,H$1,0)=0,0,RANK(VLOOKUP($A24,Times!$A$7:$X$60,H$1,0),Times!H$23:H$37,1)),lookup!$A$2:$B$21,2,0),0)</f>
        <v>0</v>
      </c>
      <c r="I24" s="129">
        <f>IFERROR(VLOOKUP(IF(VLOOKUP($A24,Times!$A$7:$X$60,I$1,0)=0,0,RANK(VLOOKUP($A24,Times!$A$7:$X$60,I$1,0),Times!I$23:I$37,1)),lookup!$A$2:$B$21,2,0),0)</f>
        <v>0</v>
      </c>
      <c r="J24" s="129">
        <f>IFERROR(VLOOKUP(IF(VLOOKUP($A24,Times!$A$7:$X$60,J$1,0)=0,0,RANK(VLOOKUP($A24,Times!$A$7:$X$60,J$1,0),Times!J$23:J$37,1)),lookup!$A$2:$B$21,2,0),0)</f>
        <v>0</v>
      </c>
      <c r="K24" s="176">
        <f>IFERROR(VLOOKUP(IF(VLOOKUP($A24,Times!$A$7:$X$60,K$1,0)=0,0,RANK(VLOOKUP($A24,Times!$A$7:$X$60,K$1,0),Times!K$23:K$37,1)),lookup!$A$2:$B$21,2,0),0)</f>
        <v>0</v>
      </c>
      <c r="L24" s="187">
        <f>IFERROR(VLOOKUP(IF(VLOOKUP($A24,Times!$A$7:$X$60,L$1,0)=0,0,RANK(VLOOKUP($A24,Times!$A$7:$X$60,L$1,0),Times!L$23:L$37,1)),lookup!$A$2:$B$21,2,0),0)</f>
        <v>0</v>
      </c>
      <c r="M24" s="130">
        <f>IFERROR(VLOOKUP(IF(VLOOKUP($A24,Times!$A$7:$X$60,M$1,0)=0,0,RANK(VLOOKUP($A24,Times!$A$7:$X$60,M$1,0),Times!M$23:M$37,1)),lookup!$A$2:$B$21,2,0),0)</f>
        <v>0</v>
      </c>
      <c r="N24" s="130">
        <f>IFERROR(VLOOKUP(IF(VLOOKUP($A24,Times!$A$7:$X$60,N$1,0)=0,0,RANK(VLOOKUP($A24,Times!$A$7:$X$60,N$1,0),Times!N$23:N$37,1)),lookup!$A$2:$B$21,2,0),0)</f>
        <v>0</v>
      </c>
      <c r="O24" s="130">
        <f>IFERROR(VLOOKUP(IF(VLOOKUP($A24,Times!$A$7:$X$60,O$1,0)=0,0,RANK(VLOOKUP($A24,Times!$A$7:$X$60,O$1,0),Times!O$23:O$37,1)),lookup!$A$2:$B$21,2,0),0)</f>
        <v>0</v>
      </c>
      <c r="P24" s="130">
        <f>IFERROR(VLOOKUP(IF(VLOOKUP($A24,Times!$A$7:$X$60,P$1,0)=0,0,RANK(VLOOKUP($A24,Times!$A$7:$X$60,P$1,0),Times!P$23:P$37,1)),lookup!$A$2:$B$21,2,0),0)</f>
        <v>99</v>
      </c>
      <c r="Q24" s="130">
        <f>IFERROR(VLOOKUP(IF(VLOOKUP($A24,Times!$A$7:$X$60,Q$1,0)=0,0,RANK(VLOOKUP($A24,Times!$A$7:$X$60,Q$1,0),Times!Q$23:Q$37,1)),lookup!$A$2:$B$21,2,0),0)</f>
        <v>0</v>
      </c>
      <c r="R24" s="188">
        <f>IFERROR(VLOOKUP(IF(VLOOKUP($A24,Times!$A$7:$X$60,R$1,0)=0,0,RANK(VLOOKUP($A24,Times!$A$7:$X$60,R$1,0),Times!R$23:R$37,1)),lookup!$A$2:$B$21,2,0),0)</f>
        <v>0</v>
      </c>
      <c r="S24" s="96">
        <f>IFERROR(VLOOKUP(IF(VLOOKUP($A24,Times!$A$7:$X$60,S$1,0)=0,0,RANK(VLOOKUP($A24,Times!$A$7:$X$60,S$1,0),Times!S$23:S$37,1)),lookup!$A$2:$B$21,2,0),0)</f>
        <v>99</v>
      </c>
      <c r="T24" s="126">
        <f>IFERROR(VLOOKUP(IF(VLOOKUP($A24,Times!$A$7:$X$60,T$1,0)=0,0,RANK(VLOOKUP($A24,Times!$A$7:$X$60,T$1,0),Times!T$23:T$37,1)),lookup!$A$2:$B$21,2,0),0)</f>
        <v>0</v>
      </c>
      <c r="U24" s="126">
        <f>IFERROR(VLOOKUP(IF(VLOOKUP($A24,Times!$A$7:$X$60,U$1,0)=0,0,RANK(VLOOKUP($A24,Times!$A$7:$X$60,U$1,0),Times!U$23:U$37,1)),lookup!$A$2:$B$21,2,0),0)</f>
        <v>99</v>
      </c>
      <c r="V24" s="126">
        <f>IFERROR(VLOOKUP(IF(VLOOKUP($A24,Times!$A$7:$X$60,V$1,0)=0,0,RANK(VLOOKUP($A24,Times!$A$7:$X$60,V$1,0),Times!V$23:V$37,1)),lookup!$A$2:$B$21,2,0),0)</f>
        <v>0</v>
      </c>
      <c r="W24" s="126">
        <f>IFERROR(VLOOKUP(IF(VLOOKUP($A24,Times!$A$7:$X$60,W$1,0)=0,0,RANK(VLOOKUP($A24,Times!$A$7:$X$60,W$1,0),Times!W$23:W$37,1)),lookup!$A$2:$B$21,2,0),0)</f>
        <v>99</v>
      </c>
      <c r="X24" s="128">
        <f>IFERROR(VLOOKUP(IF(VLOOKUP($A24,Times!$A$7:$X$60,X$1,0)=0,0,RANK(VLOOKUP($A24,Times!$A$7:$X$60,X$1,0),Times!X$23:X$37,1)),lookup!$A$2:$B$21,2,0),0)</f>
        <v>0</v>
      </c>
      <c r="Y24" s="112">
        <f t="shared" si="6"/>
        <v>492</v>
      </c>
      <c r="Z24" s="5">
        <f t="shared" si="7"/>
        <v>5</v>
      </c>
      <c r="AA24" s="124" t="str">
        <f t="shared" si="8"/>
        <v/>
      </c>
      <c r="AB24" s="159">
        <f t="shared" si="9"/>
        <v>2</v>
      </c>
    </row>
    <row r="25" spans="1:28" ht="15" x14ac:dyDescent="0.2">
      <c r="A25" s="101" t="str">
        <f t="shared" si="5"/>
        <v>MikeMcKenzie</v>
      </c>
      <c r="B25" s="198" t="str">
        <f>Times!B25</f>
        <v>Mike</v>
      </c>
      <c r="C25" s="81" t="str">
        <f>Times!C25</f>
        <v>McKenzie</v>
      </c>
      <c r="D25" s="138">
        <f>IFERROR(VLOOKUP(IF(VLOOKUP($A25,Times!$A$7:$X$60,D$1,0)=0,0,RANK(VLOOKUP($A25,Times!$A$7:$X$60,D$1,0),Times!D$23:D$37,1)),lookup!$A$2:$B$21,2,0),0)</f>
        <v>0</v>
      </c>
      <c r="E25" s="30">
        <f>IFERROR(VLOOKUP(IF(VLOOKUP($A25,Times!$A$7:$X$60,E$1,0)=0,0,RANK(VLOOKUP($A25,Times!$A$7:$X$60,E$1,0),Times!E$23:E$37,1)),lookup!$A$2:$B$21,2,0),0)</f>
        <v>100</v>
      </c>
      <c r="F25" s="30">
        <f>IFERROR(VLOOKUP(IF(VLOOKUP($A25,Times!$A$7:$X$60,F$1,0)=0,0,RANK(VLOOKUP($A25,Times!$A$7:$X$60,F$1,0),Times!F$23:F$37,1)),lookup!$A$2:$B$21,2,0),0)</f>
        <v>99</v>
      </c>
      <c r="G25" s="30">
        <f>IFERROR(VLOOKUP(IF(VLOOKUP($A25,Times!$A$7:$X$60,G$1,0)=0,0,RANK(VLOOKUP($A25,Times!$A$7:$X$60,G$1,0),Times!G$23:G$37,1)),lookup!$A$2:$B$21,2,0),0)</f>
        <v>99</v>
      </c>
      <c r="H25" s="30">
        <f>IFERROR(VLOOKUP(IF(VLOOKUP($A25,Times!$A$7:$X$60,H$1,0)=0,0,RANK(VLOOKUP($A25,Times!$A$7:$X$60,H$1,0),Times!H$23:H$37,1)),lookup!$A$2:$B$21,2,0),0)</f>
        <v>0</v>
      </c>
      <c r="I25" s="30">
        <f>IFERROR(VLOOKUP(IF(VLOOKUP($A25,Times!$A$7:$X$60,I$1,0)=0,0,RANK(VLOOKUP($A25,Times!$A$7:$X$60,I$1,0),Times!I$23:I$37,1)),lookup!$A$2:$B$21,2,0),0)</f>
        <v>0</v>
      </c>
      <c r="J25" s="30">
        <f>IFERROR(VLOOKUP(IF(VLOOKUP($A25,Times!$A$7:$X$60,J$1,0)=0,0,RANK(VLOOKUP($A25,Times!$A$7:$X$60,J$1,0),Times!J$23:J$37,1)),lookup!$A$2:$B$21,2,0),0)</f>
        <v>0</v>
      </c>
      <c r="K25" s="84">
        <f>IFERROR(VLOOKUP(IF(VLOOKUP($A25,Times!$A$7:$X$60,K$1,0)=0,0,RANK(VLOOKUP($A25,Times!$A$7:$X$60,K$1,0),Times!K$23:K$37,1)),lookup!$A$2:$B$21,2,0),0)</f>
        <v>0</v>
      </c>
      <c r="L25" s="136">
        <f>IFERROR(VLOOKUP(IF(VLOOKUP($A25,Times!$A$7:$X$60,L$1,0)=0,0,RANK(VLOOKUP($A25,Times!$A$7:$X$60,L$1,0),Times!L$23:L$37,1)),lookup!$A$2:$B$21,2,0),0)</f>
        <v>0</v>
      </c>
      <c r="M25" s="131">
        <f>IFERROR(VLOOKUP(IF(VLOOKUP($A25,Times!$A$7:$X$60,M$1,0)=0,0,RANK(VLOOKUP($A25,Times!$A$7:$X$60,M$1,0),Times!M$23:M$37,1)),lookup!$A$2:$B$21,2,0),0)</f>
        <v>0</v>
      </c>
      <c r="N25" s="131">
        <f>IFERROR(VLOOKUP(IF(VLOOKUP($A25,Times!$A$7:$X$60,N$1,0)=0,0,RANK(VLOOKUP($A25,Times!$A$7:$X$60,N$1,0),Times!N$23:N$37,1)),lookup!$A$2:$B$21,2,0),0)</f>
        <v>99</v>
      </c>
      <c r="O25" s="131">
        <f>IFERROR(VLOOKUP(IF(VLOOKUP($A25,Times!$A$7:$X$60,O$1,0)=0,0,RANK(VLOOKUP($A25,Times!$A$7:$X$60,O$1,0),Times!O$23:O$37,1)),lookup!$A$2:$B$21,2,0),0)</f>
        <v>0</v>
      </c>
      <c r="P25" s="131">
        <f>IFERROR(VLOOKUP(IF(VLOOKUP($A25,Times!$A$7:$X$60,P$1,0)=0,0,RANK(VLOOKUP($A25,Times!$A$7:$X$60,P$1,0),Times!P$23:P$37,1)),lookup!$A$2:$B$21,2,0),0)</f>
        <v>0</v>
      </c>
      <c r="Q25" s="131">
        <f>IFERROR(VLOOKUP(IF(VLOOKUP($A25,Times!$A$7:$X$60,Q$1,0)=0,0,RANK(VLOOKUP($A25,Times!$A$7:$X$60,Q$1,0),Times!Q$23:Q$37,1)),lookup!$A$2:$B$21,2,0),0)</f>
        <v>0</v>
      </c>
      <c r="R25" s="135">
        <f>IFERROR(VLOOKUP(IF(VLOOKUP($A25,Times!$A$7:$X$60,R$1,0)=0,0,RANK(VLOOKUP($A25,Times!$A$7:$X$60,R$1,0),Times!R$23:R$37,1)),lookup!$A$2:$B$21,2,0),0)</f>
        <v>0</v>
      </c>
      <c r="S25" s="86">
        <f>IFERROR(VLOOKUP(IF(VLOOKUP($A25,Times!$A$7:$X$60,S$1,0)=0,0,RANK(VLOOKUP($A25,Times!$A$7:$X$60,S$1,0),Times!S$23:S$37,1)),lookup!$A$2:$B$21,2,0),0)</f>
        <v>0</v>
      </c>
      <c r="T25" s="9">
        <f>IFERROR(VLOOKUP(IF(VLOOKUP($A25,Times!$A$7:$X$60,T$1,0)=0,0,RANK(VLOOKUP($A25,Times!$A$7:$X$60,T$1,0),Times!T$23:T$37,1)),lookup!$A$2:$B$21,2,0),0)</f>
        <v>0</v>
      </c>
      <c r="U25" s="9">
        <f>IFERROR(VLOOKUP(IF(VLOOKUP($A25,Times!$A$7:$X$60,U$1,0)=0,0,RANK(VLOOKUP($A25,Times!$A$7:$X$60,U$1,0),Times!U$23:U$37,1)),lookup!$A$2:$B$21,2,0),0)</f>
        <v>0</v>
      </c>
      <c r="V25" s="9">
        <f>IFERROR(VLOOKUP(IF(VLOOKUP($A25,Times!$A$7:$X$60,V$1,0)=0,0,RANK(VLOOKUP($A25,Times!$A$7:$X$60,V$1,0),Times!V$23:V$37,1)),lookup!$A$2:$B$21,2,0),0)</f>
        <v>0</v>
      </c>
      <c r="W25" s="9">
        <f>IFERROR(VLOOKUP(IF(VLOOKUP($A25,Times!$A$7:$X$60,W$1,0)=0,0,RANK(VLOOKUP($A25,Times!$A$7:$X$60,W$1,0),Times!W$23:W$37,1)),lookup!$A$2:$B$21,2,0),0)</f>
        <v>0</v>
      </c>
      <c r="X25" s="80">
        <f>IFERROR(VLOOKUP(IF(VLOOKUP($A25,Times!$A$7:$X$60,X$1,0)=0,0,RANK(VLOOKUP($A25,Times!$A$7:$X$60,X$1,0),Times!X$23:X$37,1)),lookup!$A$2:$B$21,2,0),0)</f>
        <v>0</v>
      </c>
      <c r="Y25" s="112">
        <f t="shared" si="6"/>
        <v>397</v>
      </c>
      <c r="Z25" s="123">
        <f t="shared" si="7"/>
        <v>4</v>
      </c>
      <c r="AA25" s="124" t="str">
        <f t="shared" si="8"/>
        <v/>
      </c>
      <c r="AB25" s="122">
        <f t="shared" si="9"/>
        <v>3</v>
      </c>
    </row>
    <row r="26" spans="1:28" ht="15" x14ac:dyDescent="0.2">
      <c r="A26" s="101" t="str">
        <f t="shared" si="5"/>
        <v>GaryPorter</v>
      </c>
      <c r="B26" s="198" t="str">
        <f>Times!B26</f>
        <v>Gary</v>
      </c>
      <c r="C26" s="81" t="str">
        <f>Times!C26</f>
        <v>Porter</v>
      </c>
      <c r="D26" s="138">
        <f>IFERROR(VLOOKUP(IF(VLOOKUP($A26,Times!$A$7:$X$60,D$1,0)=0,0,RANK(VLOOKUP($A26,Times!$A$7:$X$60,D$1,0),Times!D$23:D$37,1)),lookup!$A$2:$B$21,2,0),0)</f>
        <v>0</v>
      </c>
      <c r="E26" s="30">
        <f>IFERROR(VLOOKUP(IF(VLOOKUP($A26,Times!$A$7:$X$60,E$1,0)=0,0,RANK(VLOOKUP($A26,Times!$A$7:$X$60,E$1,0),Times!E$23:E$37,1)),lookup!$A$2:$B$21,2,0),0)</f>
        <v>0</v>
      </c>
      <c r="F26" s="30">
        <f>IFERROR(VLOOKUP(IF(VLOOKUP($A26,Times!$A$7:$X$60,F$1,0)=0,0,RANK(VLOOKUP($A26,Times!$A$7:$X$60,F$1,0),Times!F$23:F$37,1)),lookup!$A$2:$B$21,2,0),0)</f>
        <v>0</v>
      </c>
      <c r="G26" s="30">
        <f>IFERROR(VLOOKUP(IF(VLOOKUP($A26,Times!$A$7:$X$60,G$1,0)=0,0,RANK(VLOOKUP($A26,Times!$A$7:$X$60,G$1,0),Times!G$23:G$37,1)),lookup!$A$2:$B$21,2,0),0)</f>
        <v>100</v>
      </c>
      <c r="H26" s="30">
        <f>IFERROR(VLOOKUP(IF(VLOOKUP($A26,Times!$A$7:$X$60,H$1,0)=0,0,RANK(VLOOKUP($A26,Times!$A$7:$X$60,H$1,0),Times!H$23:H$37,1)),lookup!$A$2:$B$21,2,0),0)</f>
        <v>0</v>
      </c>
      <c r="I26" s="30">
        <f>IFERROR(VLOOKUP(IF(VLOOKUP($A26,Times!$A$7:$X$60,I$1,0)=0,0,RANK(VLOOKUP($A26,Times!$A$7:$X$60,I$1,0),Times!I$23:I$37,1)),lookup!$A$2:$B$21,2,0),0)</f>
        <v>0</v>
      </c>
      <c r="J26" s="30">
        <f>IFERROR(VLOOKUP(IF(VLOOKUP($A26,Times!$A$7:$X$60,J$1,0)=0,0,RANK(VLOOKUP($A26,Times!$A$7:$X$60,J$1,0),Times!J$23:J$37,1)),lookup!$A$2:$B$21,2,0),0)</f>
        <v>0</v>
      </c>
      <c r="K26" s="84">
        <f>IFERROR(VLOOKUP(IF(VLOOKUP($A26,Times!$A$7:$X$60,K$1,0)=0,0,RANK(VLOOKUP($A26,Times!$A$7:$X$60,K$1,0),Times!K$23:K$37,1)),lookup!$A$2:$B$21,2,0),0)</f>
        <v>0</v>
      </c>
      <c r="L26" s="136">
        <f>IFERROR(VLOOKUP(IF(VLOOKUP($A26,Times!$A$7:$X$60,L$1,0)=0,0,RANK(VLOOKUP($A26,Times!$A$7:$X$60,L$1,0),Times!L$23:L$37,1)),lookup!$A$2:$B$21,2,0),0)</f>
        <v>0</v>
      </c>
      <c r="M26" s="131">
        <f>IFERROR(VLOOKUP(IF(VLOOKUP($A26,Times!$A$7:$X$60,M$1,0)=0,0,RANK(VLOOKUP($A26,Times!$A$7:$X$60,M$1,0),Times!M$23:M$37,1)),lookup!$A$2:$B$21,2,0),0)</f>
        <v>0</v>
      </c>
      <c r="N26" s="131">
        <f>IFERROR(VLOOKUP(IF(VLOOKUP($A26,Times!$A$7:$X$60,N$1,0)=0,0,RANK(VLOOKUP($A26,Times!$A$7:$X$60,N$1,0),Times!N$23:N$37,1)),lookup!$A$2:$B$21,2,0),0)</f>
        <v>100</v>
      </c>
      <c r="O26" s="131">
        <f>IFERROR(VLOOKUP(IF(VLOOKUP($A26,Times!$A$7:$X$60,O$1,0)=0,0,RANK(VLOOKUP($A26,Times!$A$7:$X$60,O$1,0),Times!O$23:O$37,1)),lookup!$A$2:$B$21,2,0),0)</f>
        <v>0</v>
      </c>
      <c r="P26" s="131">
        <f>IFERROR(VLOOKUP(IF(VLOOKUP($A26,Times!$A$7:$X$60,P$1,0)=0,0,RANK(VLOOKUP($A26,Times!$A$7:$X$60,P$1,0),Times!P$23:P$37,1)),lookup!$A$2:$B$21,2,0),0)</f>
        <v>0</v>
      </c>
      <c r="Q26" s="131">
        <f>IFERROR(VLOOKUP(IF(VLOOKUP($A26,Times!$A$7:$X$60,Q$1,0)=0,0,RANK(VLOOKUP($A26,Times!$A$7:$X$60,Q$1,0),Times!Q$23:Q$37,1)),lookup!$A$2:$B$21,2,0),0)</f>
        <v>0</v>
      </c>
      <c r="R26" s="135">
        <f>IFERROR(VLOOKUP(IF(VLOOKUP($A26,Times!$A$7:$X$60,R$1,0)=0,0,RANK(VLOOKUP($A26,Times!$A$7:$X$60,R$1,0),Times!R$23:R$37,1)),lookup!$A$2:$B$21,2,0),0)</f>
        <v>0</v>
      </c>
      <c r="S26" s="86">
        <f>IFERROR(VLOOKUP(IF(VLOOKUP($A26,Times!$A$7:$X$60,S$1,0)=0,0,RANK(VLOOKUP($A26,Times!$A$7:$X$60,S$1,0),Times!S$23:S$37,1)),lookup!$A$2:$B$21,2,0),0)</f>
        <v>0</v>
      </c>
      <c r="T26" s="9">
        <f>IFERROR(VLOOKUP(IF(VLOOKUP($A26,Times!$A$7:$X$60,T$1,0)=0,0,RANK(VLOOKUP($A26,Times!$A$7:$X$60,T$1,0),Times!T$23:T$37,1)),lookup!$A$2:$B$21,2,0),0)</f>
        <v>0</v>
      </c>
      <c r="U26" s="9">
        <f>IFERROR(VLOOKUP(IF(VLOOKUP($A26,Times!$A$7:$X$60,U$1,0)=0,0,RANK(VLOOKUP($A26,Times!$A$7:$X$60,U$1,0),Times!U$23:U$37,1)),lookup!$A$2:$B$21,2,0),0)</f>
        <v>0</v>
      </c>
      <c r="V26" s="9">
        <f>IFERROR(VLOOKUP(IF(VLOOKUP($A26,Times!$A$7:$X$60,V$1,0)=0,0,RANK(VLOOKUP($A26,Times!$A$7:$X$60,V$1,0),Times!V$23:V$37,1)),lookup!$A$2:$B$21,2,0),0)</f>
        <v>0</v>
      </c>
      <c r="W26" s="9">
        <f>IFERROR(VLOOKUP(IF(VLOOKUP($A26,Times!$A$7:$X$60,W$1,0)=0,0,RANK(VLOOKUP($A26,Times!$A$7:$X$60,W$1,0),Times!W$23:W$37,1)),lookup!$A$2:$B$21,2,0),0)</f>
        <v>0</v>
      </c>
      <c r="X26" s="80">
        <f>IFERROR(VLOOKUP(IF(VLOOKUP($A26,Times!$A$7:$X$60,X$1,0)=0,0,RANK(VLOOKUP($A26,Times!$A$7:$X$60,X$1,0),Times!X$23:X$37,1)),lookup!$A$2:$B$21,2,0),0)</f>
        <v>100</v>
      </c>
      <c r="Y26" s="112">
        <f t="shared" si="6"/>
        <v>300</v>
      </c>
      <c r="Z26" s="123">
        <f t="shared" si="7"/>
        <v>3</v>
      </c>
      <c r="AA26" s="124" t="str">
        <f t="shared" si="8"/>
        <v/>
      </c>
      <c r="AB26" s="122">
        <f t="shared" si="9"/>
        <v>4</v>
      </c>
    </row>
    <row r="27" spans="1:28" ht="15" x14ac:dyDescent="0.2">
      <c r="A27" s="101" t="str">
        <f t="shared" si="5"/>
        <v>MargaretGrant</v>
      </c>
      <c r="B27" s="198" t="str">
        <f>Times!B27</f>
        <v>Margaret</v>
      </c>
      <c r="C27" s="81" t="str">
        <f>Times!C27</f>
        <v>Grant</v>
      </c>
      <c r="D27" s="138">
        <f>IFERROR(VLOOKUP(IF(VLOOKUP($A27,Times!$A$7:$X$60,D$1,0)=0,0,RANK(VLOOKUP($A27,Times!$A$7:$X$60,D$1,0),Times!D$23:D$37,1)),lookup!$A$2:$B$21,2,0),0)</f>
        <v>0</v>
      </c>
      <c r="E27" s="30">
        <f>IFERROR(VLOOKUP(IF(VLOOKUP($A27,Times!$A$7:$X$60,E$1,0)=0,0,RANK(VLOOKUP($A27,Times!$A$7:$X$60,E$1,0),Times!E$23:E$37,1)),lookup!$A$2:$B$21,2,0),0)</f>
        <v>99</v>
      </c>
      <c r="F27" s="30">
        <f>IFERROR(VLOOKUP(IF(VLOOKUP($A27,Times!$A$7:$X$60,F$1,0)=0,0,RANK(VLOOKUP($A27,Times!$A$7:$X$60,F$1,0),Times!F$23:F$37,1)),lookup!$A$2:$B$21,2,0),0)</f>
        <v>0</v>
      </c>
      <c r="G27" s="30">
        <f>IFERROR(VLOOKUP(IF(VLOOKUP($A27,Times!$A$7:$X$60,G$1,0)=0,0,RANK(VLOOKUP($A27,Times!$A$7:$X$60,G$1,0),Times!G$23:G$37,1)),lookup!$A$2:$B$21,2,0),0)</f>
        <v>98</v>
      </c>
      <c r="H27" s="30">
        <f>IFERROR(VLOOKUP(IF(VLOOKUP($A27,Times!$A$7:$X$60,H$1,0)=0,0,RANK(VLOOKUP($A27,Times!$A$7:$X$60,H$1,0),Times!H$23:H$37,1)),lookup!$A$2:$B$21,2,0),0)</f>
        <v>0</v>
      </c>
      <c r="I27" s="30">
        <f>IFERROR(VLOOKUP(IF(VLOOKUP($A27,Times!$A$7:$X$60,I$1,0)=0,0,RANK(VLOOKUP($A27,Times!$A$7:$X$60,I$1,0),Times!I$23:I$37,1)),lookup!$A$2:$B$21,2,0),0)</f>
        <v>0</v>
      </c>
      <c r="J27" s="30">
        <f>IFERROR(VLOOKUP(IF(VLOOKUP($A27,Times!$A$7:$X$60,J$1,0)=0,0,RANK(VLOOKUP($A27,Times!$A$7:$X$60,J$1,0),Times!J$23:J$37,1)),lookup!$A$2:$B$21,2,0),0)</f>
        <v>100</v>
      </c>
      <c r="K27" s="84">
        <f>IFERROR(VLOOKUP(IF(VLOOKUP($A27,Times!$A$7:$X$60,K$1,0)=0,0,RANK(VLOOKUP($A27,Times!$A$7:$X$60,K$1,0),Times!K$23:K$37,1)),lookup!$A$2:$B$21,2,0),0)</f>
        <v>0</v>
      </c>
      <c r="L27" s="136">
        <f>IFERROR(VLOOKUP(IF(VLOOKUP($A27,Times!$A$7:$X$60,L$1,0)=0,0,RANK(VLOOKUP($A27,Times!$A$7:$X$60,L$1,0),Times!L$23:L$37,1)),lookup!$A$2:$B$21,2,0),0)</f>
        <v>0</v>
      </c>
      <c r="M27" s="131">
        <f>IFERROR(VLOOKUP(IF(VLOOKUP($A27,Times!$A$7:$X$60,M$1,0)=0,0,RANK(VLOOKUP($A27,Times!$A$7:$X$60,M$1,0),Times!M$23:M$37,1)),lookup!$A$2:$B$21,2,0),0)</f>
        <v>0</v>
      </c>
      <c r="N27" s="131">
        <f>IFERROR(VLOOKUP(IF(VLOOKUP($A27,Times!$A$7:$X$60,N$1,0)=0,0,RANK(VLOOKUP($A27,Times!$A$7:$X$60,N$1,0),Times!N$23:N$37,1)),lookup!$A$2:$B$21,2,0),0)</f>
        <v>0</v>
      </c>
      <c r="O27" s="131">
        <f>IFERROR(VLOOKUP(IF(VLOOKUP($A27,Times!$A$7:$X$60,O$1,0)=0,0,RANK(VLOOKUP($A27,Times!$A$7:$X$60,O$1,0),Times!O$23:O$37,1)),lookup!$A$2:$B$21,2,0),0)</f>
        <v>0</v>
      </c>
      <c r="P27" s="131">
        <f>IFERROR(VLOOKUP(IF(VLOOKUP($A27,Times!$A$7:$X$60,P$1,0)=0,0,RANK(VLOOKUP($A27,Times!$A$7:$X$60,P$1,0),Times!P$23:P$37,1)),lookup!$A$2:$B$21,2,0),0)</f>
        <v>0</v>
      </c>
      <c r="Q27" s="131">
        <f>IFERROR(VLOOKUP(IF(VLOOKUP($A27,Times!$A$7:$X$60,Q$1,0)=0,0,RANK(VLOOKUP($A27,Times!$A$7:$X$60,Q$1,0),Times!Q$23:Q$37,1)),lookup!$A$2:$B$21,2,0),0)</f>
        <v>0</v>
      </c>
      <c r="R27" s="135">
        <f>IFERROR(VLOOKUP(IF(VLOOKUP($A27,Times!$A$7:$X$60,R$1,0)=0,0,RANK(VLOOKUP($A27,Times!$A$7:$X$60,R$1,0),Times!R$23:R$37,1)),lookup!$A$2:$B$21,2,0),0)</f>
        <v>0</v>
      </c>
      <c r="S27" s="86">
        <f>IFERROR(VLOOKUP(IF(VLOOKUP($A27,Times!$A$7:$X$60,S$1,0)=0,0,RANK(VLOOKUP($A27,Times!$A$7:$X$60,S$1,0),Times!S$23:S$37,1)),lookup!$A$2:$B$21,2,0),0)</f>
        <v>0</v>
      </c>
      <c r="T27" s="9">
        <f>IFERROR(VLOOKUP(IF(VLOOKUP($A27,Times!$A$7:$X$60,T$1,0)=0,0,RANK(VLOOKUP($A27,Times!$A$7:$X$60,T$1,0),Times!T$23:T$37,1)),lookup!$A$2:$B$21,2,0),0)</f>
        <v>0</v>
      </c>
      <c r="U27" s="9">
        <f>IFERROR(VLOOKUP(IF(VLOOKUP($A27,Times!$A$7:$X$60,U$1,0)=0,0,RANK(VLOOKUP($A27,Times!$A$7:$X$60,U$1,0),Times!U$23:U$37,1)),lookup!$A$2:$B$21,2,0),0)</f>
        <v>0</v>
      </c>
      <c r="V27" s="9">
        <f>IFERROR(VLOOKUP(IF(VLOOKUP($A27,Times!$A$7:$X$60,V$1,0)=0,0,RANK(VLOOKUP($A27,Times!$A$7:$X$60,V$1,0),Times!V$23:V$37,1)),lookup!$A$2:$B$21,2,0),0)</f>
        <v>0</v>
      </c>
      <c r="W27" s="9">
        <f>IFERROR(VLOOKUP(IF(VLOOKUP($A27,Times!$A$7:$X$60,W$1,0)=0,0,RANK(VLOOKUP($A27,Times!$A$7:$X$60,W$1,0),Times!W$23:W$37,1)),lookup!$A$2:$B$21,2,0),0)</f>
        <v>0</v>
      </c>
      <c r="X27" s="80">
        <f>IFERROR(VLOOKUP(IF(VLOOKUP($A27,Times!$A$7:$X$60,X$1,0)=0,0,RANK(VLOOKUP($A27,Times!$A$7:$X$60,X$1,0),Times!X$23:X$37,1)),lookup!$A$2:$B$21,2,0),0)</f>
        <v>0</v>
      </c>
      <c r="Y27" s="112">
        <f t="shared" si="6"/>
        <v>297</v>
      </c>
      <c r="Z27" s="123">
        <f t="shared" si="7"/>
        <v>3</v>
      </c>
      <c r="AA27" s="124" t="str">
        <f t="shared" si="8"/>
        <v/>
      </c>
      <c r="AB27" s="122">
        <f t="shared" si="9"/>
        <v>5</v>
      </c>
    </row>
    <row r="28" spans="1:28" ht="15" x14ac:dyDescent="0.2">
      <c r="A28" s="101" t="str">
        <f t="shared" si="5"/>
        <v>PhilHawley</v>
      </c>
      <c r="B28" s="198" t="str">
        <f>Times!B28</f>
        <v>Phil</v>
      </c>
      <c r="C28" s="81" t="str">
        <f>Times!C28</f>
        <v>Hawley</v>
      </c>
      <c r="D28" s="138">
        <f>IFERROR(VLOOKUP(IF(VLOOKUP($A28,Times!$A$7:$X$60,D$1,0)=0,0,RANK(VLOOKUP($A28,Times!$A$7:$X$60,D$1,0),Times!D$23:D$37,1)),lookup!$A$2:$B$21,2,0),0)</f>
        <v>0</v>
      </c>
      <c r="E28" s="30">
        <f>IFERROR(VLOOKUP(IF(VLOOKUP($A28,Times!$A$7:$X$60,E$1,0)=0,0,RANK(VLOOKUP($A28,Times!$A$7:$X$60,E$1,0),Times!E$23:E$37,1)),lookup!$A$2:$B$21,2,0),0)</f>
        <v>0</v>
      </c>
      <c r="F28" s="30">
        <f>IFERROR(VLOOKUP(IF(VLOOKUP($A28,Times!$A$7:$X$60,F$1,0)=0,0,RANK(VLOOKUP($A28,Times!$A$7:$X$60,F$1,0),Times!F$23:F$37,1)),lookup!$A$2:$B$21,2,0),0)</f>
        <v>98</v>
      </c>
      <c r="G28" s="30">
        <f>IFERROR(VLOOKUP(IF(VLOOKUP($A28,Times!$A$7:$X$60,G$1,0)=0,0,RANK(VLOOKUP($A28,Times!$A$7:$X$60,G$1,0),Times!G$23:G$37,1)),lookup!$A$2:$B$21,2,0),0)</f>
        <v>0</v>
      </c>
      <c r="H28" s="30">
        <f>IFERROR(VLOOKUP(IF(VLOOKUP($A28,Times!$A$7:$X$60,H$1,0)=0,0,RANK(VLOOKUP($A28,Times!$A$7:$X$60,H$1,0),Times!H$23:H$37,1)),lookup!$A$2:$B$21,2,0),0)</f>
        <v>0</v>
      </c>
      <c r="I28" s="30">
        <f>IFERROR(VLOOKUP(IF(VLOOKUP($A28,Times!$A$7:$X$60,I$1,0)=0,0,RANK(VLOOKUP($A28,Times!$A$7:$X$60,I$1,0),Times!I$23:I$37,1)),lookup!$A$2:$B$21,2,0),0)</f>
        <v>100</v>
      </c>
      <c r="J28" s="30">
        <f>IFERROR(VLOOKUP(IF(VLOOKUP($A28,Times!$A$7:$X$60,J$1,0)=0,0,RANK(VLOOKUP($A28,Times!$A$7:$X$60,J$1,0),Times!J$23:J$37,1)),lookup!$A$2:$B$21,2,0),0)</f>
        <v>0</v>
      </c>
      <c r="K28" s="84">
        <f>IFERROR(VLOOKUP(IF(VLOOKUP($A28,Times!$A$7:$X$60,K$1,0)=0,0,RANK(VLOOKUP($A28,Times!$A$7:$X$60,K$1,0),Times!K$23:K$37,1)),lookup!$A$2:$B$21,2,0),0)</f>
        <v>0</v>
      </c>
      <c r="L28" s="136">
        <f>IFERROR(VLOOKUP(IF(VLOOKUP($A28,Times!$A$7:$X$60,L$1,0)=0,0,RANK(VLOOKUP($A28,Times!$A$7:$X$60,L$1,0),Times!L$23:L$37,1)),lookup!$A$2:$B$21,2,0),0)</f>
        <v>0</v>
      </c>
      <c r="M28" s="131">
        <f>IFERROR(VLOOKUP(IF(VLOOKUP($A28,Times!$A$7:$X$60,M$1,0)=0,0,RANK(VLOOKUP($A28,Times!$A$7:$X$60,M$1,0),Times!M$23:M$37,1)),lookup!$A$2:$B$21,2,0),0)</f>
        <v>0</v>
      </c>
      <c r="N28" s="131">
        <f>IFERROR(VLOOKUP(IF(VLOOKUP($A28,Times!$A$7:$X$60,N$1,0)=0,0,RANK(VLOOKUP($A28,Times!$A$7:$X$60,N$1,0),Times!N$23:N$37,1)),lookup!$A$2:$B$21,2,0),0)</f>
        <v>0</v>
      </c>
      <c r="O28" s="131">
        <f>IFERROR(VLOOKUP(IF(VLOOKUP($A28,Times!$A$7:$X$60,O$1,0)=0,0,RANK(VLOOKUP($A28,Times!$A$7:$X$60,O$1,0),Times!O$23:O$37,1)),lookup!$A$2:$B$21,2,0),0)</f>
        <v>0</v>
      </c>
      <c r="P28" s="131">
        <f>IFERROR(VLOOKUP(IF(VLOOKUP($A28,Times!$A$7:$X$60,P$1,0)=0,0,RANK(VLOOKUP($A28,Times!$A$7:$X$60,P$1,0),Times!P$23:P$37,1)),lookup!$A$2:$B$21,2,0),0)</f>
        <v>0</v>
      </c>
      <c r="Q28" s="131">
        <f>IFERROR(VLOOKUP(IF(VLOOKUP($A28,Times!$A$7:$X$60,Q$1,0)=0,0,RANK(VLOOKUP($A28,Times!$A$7:$X$60,Q$1,0),Times!Q$23:Q$37,1)),lookup!$A$2:$B$21,2,0),0)</f>
        <v>0</v>
      </c>
      <c r="R28" s="135">
        <f>IFERROR(VLOOKUP(IF(VLOOKUP($A28,Times!$A$7:$X$60,R$1,0)=0,0,RANK(VLOOKUP($A28,Times!$A$7:$X$60,R$1,0),Times!R$23:R$37,1)),lookup!$A$2:$B$21,2,0),0)</f>
        <v>0</v>
      </c>
      <c r="S28" s="86">
        <f>IFERROR(VLOOKUP(IF(VLOOKUP($A28,Times!$A$7:$X$60,S$1,0)=0,0,RANK(VLOOKUP($A28,Times!$A$7:$X$60,S$1,0),Times!S$23:S$37,1)),lookup!$A$2:$B$21,2,0),0)</f>
        <v>0</v>
      </c>
      <c r="T28" s="9">
        <f>IFERROR(VLOOKUP(IF(VLOOKUP($A28,Times!$A$7:$X$60,T$1,0)=0,0,RANK(VLOOKUP($A28,Times!$A$7:$X$60,T$1,0),Times!T$23:T$37,1)),lookup!$A$2:$B$21,2,0),0)</f>
        <v>0</v>
      </c>
      <c r="U28" s="9">
        <f>IFERROR(VLOOKUP(IF(VLOOKUP($A28,Times!$A$7:$X$60,U$1,0)=0,0,RANK(VLOOKUP($A28,Times!$A$7:$X$60,U$1,0),Times!U$23:U$37,1)),lookup!$A$2:$B$21,2,0),0)</f>
        <v>0</v>
      </c>
      <c r="V28" s="9">
        <f>IFERROR(VLOOKUP(IF(VLOOKUP($A28,Times!$A$7:$X$60,V$1,0)=0,0,RANK(VLOOKUP($A28,Times!$A$7:$X$60,V$1,0),Times!V$23:V$37,1)),lookup!$A$2:$B$21,2,0),0)</f>
        <v>0</v>
      </c>
      <c r="W28" s="9">
        <f>IFERROR(VLOOKUP(IF(VLOOKUP($A28,Times!$A$7:$X$60,W$1,0)=0,0,RANK(VLOOKUP($A28,Times!$A$7:$X$60,W$1,0),Times!W$23:W$37,1)),lookup!$A$2:$B$21,2,0),0)</f>
        <v>0</v>
      </c>
      <c r="X28" s="80">
        <f>IFERROR(VLOOKUP(IF(VLOOKUP($A28,Times!$A$7:$X$60,X$1,0)=0,0,RANK(VLOOKUP($A28,Times!$A$7:$X$60,X$1,0),Times!X$23:X$37,1)),lookup!$A$2:$B$21,2,0),0)</f>
        <v>0</v>
      </c>
      <c r="Y28" s="112">
        <f t="shared" si="6"/>
        <v>198</v>
      </c>
      <c r="Z28" s="123">
        <f t="shared" si="7"/>
        <v>2</v>
      </c>
      <c r="AA28" s="124" t="str">
        <f t="shared" si="8"/>
        <v/>
      </c>
      <c r="AB28" s="122">
        <f t="shared" si="9"/>
        <v>6</v>
      </c>
    </row>
    <row r="29" spans="1:28" ht="15" x14ac:dyDescent="0.2">
      <c r="A29" s="101" t="str">
        <f t="shared" si="5"/>
        <v>MarkGreaves</v>
      </c>
      <c r="B29" s="198" t="str">
        <f>Times!B30</f>
        <v>Mark</v>
      </c>
      <c r="C29" s="81" t="str">
        <f>Times!C30</f>
        <v>Greaves</v>
      </c>
      <c r="D29" s="138">
        <f>IFERROR(VLOOKUP(IF(VLOOKUP($A29,Times!$A$7:$X$60,D$1,0)=0,0,RANK(VLOOKUP($A29,Times!$A$7:$X$60,D$1,0),Times!D$23:D$37,1)),lookup!$A$2:$B$21,2,0),0)</f>
        <v>0</v>
      </c>
      <c r="E29" s="30">
        <f>IFERROR(VLOOKUP(IF(VLOOKUP($A29,Times!$A$7:$X$60,E$1,0)=0,0,RANK(VLOOKUP($A29,Times!$A$7:$X$60,E$1,0),Times!E$23:E$37,1)),lookup!$A$2:$B$21,2,0),0)</f>
        <v>0</v>
      </c>
      <c r="F29" s="30">
        <f>IFERROR(VLOOKUP(IF(VLOOKUP($A29,Times!$A$7:$X$60,F$1,0)=0,0,RANK(VLOOKUP($A29,Times!$A$7:$X$60,F$1,0),Times!F$23:F$37,1)),lookup!$A$2:$B$21,2,0),0)</f>
        <v>100</v>
      </c>
      <c r="G29" s="30">
        <f>IFERROR(VLOOKUP(IF(VLOOKUP($A29,Times!$A$7:$X$60,G$1,0)=0,0,RANK(VLOOKUP($A29,Times!$A$7:$X$60,G$1,0),Times!G$23:G$37,1)),lookup!$A$2:$B$21,2,0),0)</f>
        <v>0</v>
      </c>
      <c r="H29" s="30">
        <f>IFERROR(VLOOKUP(IF(VLOOKUP($A29,Times!$A$7:$X$60,H$1,0)=0,0,RANK(VLOOKUP($A29,Times!$A$7:$X$60,H$1,0),Times!H$23:H$37,1)),lookup!$A$2:$B$21,2,0),0)</f>
        <v>0</v>
      </c>
      <c r="I29" s="30">
        <f>IFERROR(VLOOKUP(IF(VLOOKUP($A29,Times!$A$7:$X$60,I$1,0)=0,0,RANK(VLOOKUP($A29,Times!$A$7:$X$60,I$1,0),Times!I$23:I$37,1)),lookup!$A$2:$B$21,2,0),0)</f>
        <v>0</v>
      </c>
      <c r="J29" s="30">
        <f>IFERROR(VLOOKUP(IF(VLOOKUP($A29,Times!$A$7:$X$60,J$1,0)=0,0,RANK(VLOOKUP($A29,Times!$A$7:$X$60,J$1,0),Times!J$23:J$37,1)),lookup!$A$2:$B$21,2,0),0)</f>
        <v>0</v>
      </c>
      <c r="K29" s="84">
        <f>IFERROR(VLOOKUP(IF(VLOOKUP($A29,Times!$A$7:$X$60,K$1,0)=0,0,RANK(VLOOKUP($A29,Times!$A$7:$X$60,K$1,0),Times!K$23:K$37,1)),lookup!$A$2:$B$21,2,0),0)</f>
        <v>0</v>
      </c>
      <c r="L29" s="136">
        <f>IFERROR(VLOOKUP(IF(VLOOKUP($A29,Times!$A$7:$X$60,L$1,0)=0,0,RANK(VLOOKUP($A29,Times!$A$7:$X$60,L$1,0),Times!L$23:L$37,1)),lookup!$A$2:$B$21,2,0),0)</f>
        <v>0</v>
      </c>
      <c r="M29" s="131">
        <f>IFERROR(VLOOKUP(IF(VLOOKUP($A29,Times!$A$7:$X$60,M$1,0)=0,0,RANK(VLOOKUP($A29,Times!$A$7:$X$60,M$1,0),Times!M$23:M$37,1)),lookup!$A$2:$B$21,2,0),0)</f>
        <v>0</v>
      </c>
      <c r="N29" s="131">
        <f>IFERROR(VLOOKUP(IF(VLOOKUP($A29,Times!$A$7:$X$60,N$1,0)=0,0,RANK(VLOOKUP($A29,Times!$A$7:$X$60,N$1,0),Times!N$23:N$37,1)),lookup!$A$2:$B$21,2,0),0)</f>
        <v>0</v>
      </c>
      <c r="O29" s="131">
        <f>IFERROR(VLOOKUP(IF(VLOOKUP($A29,Times!$A$7:$X$60,O$1,0)=0,0,RANK(VLOOKUP($A29,Times!$A$7:$X$60,O$1,0),Times!O$23:O$37,1)),lookup!$A$2:$B$21,2,0),0)</f>
        <v>0</v>
      </c>
      <c r="P29" s="131">
        <f>IFERROR(VLOOKUP(IF(VLOOKUP($A29,Times!$A$7:$X$60,P$1,0)=0,0,RANK(VLOOKUP($A29,Times!$A$7:$X$60,P$1,0),Times!P$23:P$37,1)),lookup!$A$2:$B$21,2,0),0)</f>
        <v>0</v>
      </c>
      <c r="Q29" s="131">
        <f>IFERROR(VLOOKUP(IF(VLOOKUP($A29,Times!$A$7:$X$60,Q$1,0)=0,0,RANK(VLOOKUP($A29,Times!$A$7:$X$60,Q$1,0),Times!Q$23:Q$37,1)),lookup!$A$2:$B$21,2,0),0)</f>
        <v>0</v>
      </c>
      <c r="R29" s="135">
        <f>IFERROR(VLOOKUP(IF(VLOOKUP($A29,Times!$A$7:$X$60,R$1,0)=0,0,RANK(VLOOKUP($A29,Times!$A$7:$X$60,R$1,0),Times!R$23:R$37,1)),lookup!$A$2:$B$21,2,0),0)</f>
        <v>0</v>
      </c>
      <c r="S29" s="86">
        <f>IFERROR(VLOOKUP(IF(VLOOKUP($A29,Times!$A$7:$X$60,S$1,0)=0,0,RANK(VLOOKUP($A29,Times!$A$7:$X$60,S$1,0),Times!S$23:S$37,1)),lookup!$A$2:$B$21,2,0),0)</f>
        <v>0</v>
      </c>
      <c r="T29" s="9">
        <f>IFERROR(VLOOKUP(IF(VLOOKUP($A29,Times!$A$7:$X$60,T$1,0)=0,0,RANK(VLOOKUP($A29,Times!$A$7:$X$60,T$1,0),Times!T$23:T$37,1)),lookup!$A$2:$B$21,2,0),0)</f>
        <v>0</v>
      </c>
      <c r="U29" s="9">
        <f>IFERROR(VLOOKUP(IF(VLOOKUP($A29,Times!$A$7:$X$60,U$1,0)=0,0,RANK(VLOOKUP($A29,Times!$A$7:$X$60,U$1,0),Times!U$23:U$37,1)),lookup!$A$2:$B$21,2,0),0)</f>
        <v>0</v>
      </c>
      <c r="V29" s="9">
        <f>IFERROR(VLOOKUP(IF(VLOOKUP($A29,Times!$A$7:$X$60,V$1,0)=0,0,RANK(VLOOKUP($A29,Times!$A$7:$X$60,V$1,0),Times!V$23:V$37,1)),lookup!$A$2:$B$21,2,0),0)</f>
        <v>0</v>
      </c>
      <c r="W29" s="9">
        <f>IFERROR(VLOOKUP(IF(VLOOKUP($A29,Times!$A$7:$X$60,W$1,0)=0,0,RANK(VLOOKUP($A29,Times!$A$7:$X$60,W$1,0),Times!W$23:W$37,1)),lookup!$A$2:$B$21,2,0),0)</f>
        <v>0</v>
      </c>
      <c r="X29" s="80">
        <f>IFERROR(VLOOKUP(IF(VLOOKUP($A29,Times!$A$7:$X$60,X$1,0)=0,0,RANK(VLOOKUP($A29,Times!$A$7:$X$60,X$1,0),Times!X$23:X$37,1)),lookup!$A$2:$B$21,2,0),0)</f>
        <v>0</v>
      </c>
      <c r="Y29" s="112">
        <f t="shared" si="6"/>
        <v>100</v>
      </c>
      <c r="Z29" s="123">
        <f t="shared" si="7"/>
        <v>1</v>
      </c>
      <c r="AA29" s="124" t="str">
        <f t="shared" si="8"/>
        <v/>
      </c>
      <c r="AB29" s="122">
        <f t="shared" si="9"/>
        <v>7</v>
      </c>
    </row>
    <row r="30" spans="1:28" ht="15" x14ac:dyDescent="0.2">
      <c r="A30" s="101" t="str">
        <f t="shared" si="5"/>
        <v>GillianKidd</v>
      </c>
      <c r="B30" s="198" t="str">
        <f>Times!B31</f>
        <v>Gillian</v>
      </c>
      <c r="C30" s="81" t="str">
        <f>Times!C31</f>
        <v>Kidd</v>
      </c>
      <c r="D30" s="138">
        <f>IFERROR(VLOOKUP(IF(VLOOKUP($A30,Times!$A$7:$X$60,D$1,0)=0,0,RANK(VLOOKUP($A30,Times!$A$7:$X$60,D$1,0),Times!D$23:D$37,1)),lookup!$A$2:$B$21,2,0),0)</f>
        <v>0</v>
      </c>
      <c r="E30" s="30">
        <f>IFERROR(VLOOKUP(IF(VLOOKUP($A30,Times!$A$7:$X$60,E$1,0)=0,0,RANK(VLOOKUP($A30,Times!$A$7:$X$60,E$1,0),Times!E$23:E$37,1)),lookup!$A$2:$B$21,2,0),0)</f>
        <v>0</v>
      </c>
      <c r="F30" s="30">
        <f>IFERROR(VLOOKUP(IF(VLOOKUP($A30,Times!$A$7:$X$60,F$1,0)=0,0,RANK(VLOOKUP($A30,Times!$A$7:$X$60,F$1,0),Times!F$23:F$37,1)),lookup!$A$2:$B$21,2,0),0)</f>
        <v>0</v>
      </c>
      <c r="G30" s="30">
        <f>IFERROR(VLOOKUP(IF(VLOOKUP($A30,Times!$A$7:$X$60,G$1,0)=0,0,RANK(VLOOKUP($A30,Times!$A$7:$X$60,G$1,0),Times!G$23:G$37,1)),lookup!$A$2:$B$21,2,0),0)</f>
        <v>0</v>
      </c>
      <c r="H30" s="30">
        <f>IFERROR(VLOOKUP(IF(VLOOKUP($A30,Times!$A$7:$X$60,H$1,0)=0,0,RANK(VLOOKUP($A30,Times!$A$7:$X$60,H$1,0),Times!H$23:H$37,1)),lookup!$A$2:$B$21,2,0),0)</f>
        <v>0</v>
      </c>
      <c r="I30" s="30">
        <f>IFERROR(VLOOKUP(IF(VLOOKUP($A30,Times!$A$7:$X$60,I$1,0)=0,0,RANK(VLOOKUP($A30,Times!$A$7:$X$60,I$1,0),Times!I$23:I$37,1)),lookup!$A$2:$B$21,2,0),0)</f>
        <v>0</v>
      </c>
      <c r="J30" s="30">
        <f>IFERROR(VLOOKUP(IF(VLOOKUP($A30,Times!$A$7:$X$60,J$1,0)=0,0,RANK(VLOOKUP($A30,Times!$A$7:$X$60,J$1,0),Times!J$23:J$37,1)),lookup!$A$2:$B$21,2,0),0)</f>
        <v>0</v>
      </c>
      <c r="K30" s="84">
        <f>IFERROR(VLOOKUP(IF(VLOOKUP($A30,Times!$A$7:$X$60,K$1,0)=0,0,RANK(VLOOKUP($A30,Times!$A$7:$X$60,K$1,0),Times!K$23:K$37,1)),lookup!$A$2:$B$21,2,0),0)</f>
        <v>0</v>
      </c>
      <c r="L30" s="136">
        <f>IFERROR(VLOOKUP(IF(VLOOKUP($A30,Times!$A$7:$X$60,L$1,0)=0,0,RANK(VLOOKUP($A30,Times!$A$7:$X$60,L$1,0),Times!L$23:L$37,1)),lookup!$A$2:$B$21,2,0),0)</f>
        <v>0</v>
      </c>
      <c r="M30" s="131">
        <f>IFERROR(VLOOKUP(IF(VLOOKUP($A30,Times!$A$7:$X$60,M$1,0)=0,0,RANK(VLOOKUP($A30,Times!$A$7:$X$60,M$1,0),Times!M$23:M$37,1)),lookup!$A$2:$B$21,2,0),0)</f>
        <v>0</v>
      </c>
      <c r="N30" s="131">
        <f>IFERROR(VLOOKUP(IF(VLOOKUP($A30,Times!$A$7:$X$60,N$1,0)=0,0,RANK(VLOOKUP($A30,Times!$A$7:$X$60,N$1,0),Times!N$23:N$37,1)),lookup!$A$2:$B$21,2,0),0)</f>
        <v>0</v>
      </c>
      <c r="O30" s="131">
        <f>IFERROR(VLOOKUP(IF(VLOOKUP($A30,Times!$A$7:$X$60,O$1,0)=0,0,RANK(VLOOKUP($A30,Times!$A$7:$X$60,O$1,0),Times!O$23:O$37,1)),lookup!$A$2:$B$21,2,0),0)</f>
        <v>0</v>
      </c>
      <c r="P30" s="131">
        <f>IFERROR(VLOOKUP(IF(VLOOKUP($A30,Times!$A$7:$X$60,P$1,0)=0,0,RANK(VLOOKUP($A30,Times!$A$7:$X$60,P$1,0),Times!P$23:P$37,1)),lookup!$A$2:$B$21,2,0),0)</f>
        <v>0</v>
      </c>
      <c r="Q30" s="131">
        <f>IFERROR(VLOOKUP(IF(VLOOKUP($A30,Times!$A$7:$X$60,Q$1,0)=0,0,RANK(VLOOKUP($A30,Times!$A$7:$X$60,Q$1,0),Times!Q$23:Q$37,1)),lookup!$A$2:$B$21,2,0),0)</f>
        <v>0</v>
      </c>
      <c r="R30" s="135">
        <f>IFERROR(VLOOKUP(IF(VLOOKUP($A30,Times!$A$7:$X$60,R$1,0)=0,0,RANK(VLOOKUP($A30,Times!$A$7:$X$60,R$1,0),Times!R$23:R$37,1)),lookup!$A$2:$B$21,2,0),0)</f>
        <v>0</v>
      </c>
      <c r="S30" s="86">
        <f>IFERROR(VLOOKUP(IF(VLOOKUP($A30,Times!$A$7:$X$60,S$1,0)=0,0,RANK(VLOOKUP($A30,Times!$A$7:$X$60,S$1,0),Times!S$23:S$37,1)),lookup!$A$2:$B$21,2,0),0)</f>
        <v>0</v>
      </c>
      <c r="T30" s="9">
        <f>IFERROR(VLOOKUP(IF(VLOOKUP($A30,Times!$A$7:$X$60,T$1,0)=0,0,RANK(VLOOKUP($A30,Times!$A$7:$X$60,T$1,0),Times!T$23:T$37,1)),lookup!$A$2:$B$21,2,0),0)</f>
        <v>0</v>
      </c>
      <c r="U30" s="9">
        <f>IFERROR(VLOOKUP(IF(VLOOKUP($A30,Times!$A$7:$X$60,U$1,0)=0,0,RANK(VLOOKUP($A30,Times!$A$7:$X$60,U$1,0),Times!U$23:U$37,1)),lookup!$A$2:$B$21,2,0),0)</f>
        <v>0</v>
      </c>
      <c r="V30" s="9">
        <f>IFERROR(VLOOKUP(IF(VLOOKUP($A30,Times!$A$7:$X$60,V$1,0)=0,0,RANK(VLOOKUP($A30,Times!$A$7:$X$60,V$1,0),Times!V$23:V$37,1)),lookup!$A$2:$B$21,2,0),0)</f>
        <v>100</v>
      </c>
      <c r="W30" s="9">
        <f>IFERROR(VLOOKUP(IF(VLOOKUP($A30,Times!$A$7:$X$60,W$1,0)=0,0,RANK(VLOOKUP($A30,Times!$A$7:$X$60,W$1,0),Times!W$23:W$37,1)),lookup!$A$2:$B$21,2,0),0)</f>
        <v>0</v>
      </c>
      <c r="X30" s="80">
        <f>IFERROR(VLOOKUP(IF(VLOOKUP($A30,Times!$A$7:$X$60,X$1,0)=0,0,RANK(VLOOKUP($A30,Times!$A$7:$X$60,X$1,0),Times!X$23:X$37,1)),lookup!$A$2:$B$21,2,0),0)</f>
        <v>0</v>
      </c>
      <c r="Y30" s="112">
        <f t="shared" si="6"/>
        <v>100</v>
      </c>
      <c r="Z30" s="123">
        <f t="shared" si="7"/>
        <v>1</v>
      </c>
      <c r="AA30" s="124" t="str">
        <f t="shared" si="8"/>
        <v/>
      </c>
      <c r="AB30" s="122">
        <f t="shared" si="9"/>
        <v>7</v>
      </c>
    </row>
    <row r="31" spans="1:28" ht="15" x14ac:dyDescent="0.2">
      <c r="A31" s="101" t="str">
        <f t="shared" si="5"/>
        <v>SueBooth</v>
      </c>
      <c r="B31" s="198" t="str">
        <f>Times!B29</f>
        <v>Sue</v>
      </c>
      <c r="C31" s="81" t="str">
        <f>Times!C29</f>
        <v>Booth</v>
      </c>
      <c r="D31" s="138">
        <f>IFERROR(VLOOKUP(IF(VLOOKUP($A31,Times!$A$7:$X$60,D$1,0)=0,0,RANK(VLOOKUP($A31,Times!$A$7:$X$60,D$1,0),Times!D$23:D$37,1)),lookup!$A$2:$B$21,2,0),0)</f>
        <v>0</v>
      </c>
      <c r="E31" s="30">
        <f>IFERROR(VLOOKUP(IF(VLOOKUP($A31,Times!$A$7:$X$60,E$1,0)=0,0,RANK(VLOOKUP($A31,Times!$A$7:$X$60,E$1,0),Times!E$23:E$37,1)),lookup!$A$2:$B$21,2,0),0)</f>
        <v>0</v>
      </c>
      <c r="F31" s="30">
        <f>IFERROR(VLOOKUP(IF(VLOOKUP($A31,Times!$A$7:$X$60,F$1,0)=0,0,RANK(VLOOKUP($A31,Times!$A$7:$X$60,F$1,0),Times!F$23:F$37,1)),lookup!$A$2:$B$21,2,0),0)</f>
        <v>0</v>
      </c>
      <c r="G31" s="30">
        <f>IFERROR(VLOOKUP(IF(VLOOKUP($A31,Times!$A$7:$X$60,G$1,0)=0,0,RANK(VLOOKUP($A31,Times!$A$7:$X$60,G$1,0),Times!G$23:G$37,1)),lookup!$A$2:$B$21,2,0),0)</f>
        <v>0</v>
      </c>
      <c r="H31" s="30">
        <f>IFERROR(VLOOKUP(IF(VLOOKUP($A31,Times!$A$7:$X$60,H$1,0)=0,0,RANK(VLOOKUP($A31,Times!$A$7:$X$60,H$1,0),Times!H$23:H$37,1)),lookup!$A$2:$B$21,2,0),0)</f>
        <v>100</v>
      </c>
      <c r="I31" s="30">
        <f>IFERROR(VLOOKUP(IF(VLOOKUP($A31,Times!$A$7:$X$60,I$1,0)=0,0,RANK(VLOOKUP($A31,Times!$A$7:$X$60,I$1,0),Times!I$23:I$37,1)),lookup!$A$2:$B$21,2,0),0)</f>
        <v>0</v>
      </c>
      <c r="J31" s="30">
        <f>IFERROR(VLOOKUP(IF(VLOOKUP($A31,Times!$A$7:$X$60,J$1,0)=0,0,RANK(VLOOKUP($A31,Times!$A$7:$X$60,J$1,0),Times!J$23:J$37,1)),lookup!$A$2:$B$21,2,0),0)</f>
        <v>0</v>
      </c>
      <c r="K31" s="84">
        <f>IFERROR(VLOOKUP(IF(VLOOKUP($A31,Times!$A$7:$X$60,K$1,0)=0,0,RANK(VLOOKUP($A31,Times!$A$7:$X$60,K$1,0),Times!K$23:K$37,1)),lookup!$A$2:$B$21,2,0),0)</f>
        <v>0</v>
      </c>
      <c r="L31" s="136">
        <f>IFERROR(VLOOKUP(IF(VLOOKUP($A31,Times!$A$7:$X$60,L$1,0)=0,0,RANK(VLOOKUP($A31,Times!$A$7:$X$60,L$1,0),Times!L$23:L$37,1)),lookup!$A$2:$B$21,2,0),0)</f>
        <v>0</v>
      </c>
      <c r="M31" s="131">
        <f>IFERROR(VLOOKUP(IF(VLOOKUP($A31,Times!$A$7:$X$60,M$1,0)=0,0,RANK(VLOOKUP($A31,Times!$A$7:$X$60,M$1,0),Times!M$23:M$37,1)),lookup!$A$2:$B$21,2,0),0)</f>
        <v>0</v>
      </c>
      <c r="N31" s="131">
        <f>IFERROR(VLOOKUP(IF(VLOOKUP($A31,Times!$A$7:$X$60,N$1,0)=0,0,RANK(VLOOKUP($A31,Times!$A$7:$X$60,N$1,0),Times!N$23:N$37,1)),lookup!$A$2:$B$21,2,0),0)</f>
        <v>0</v>
      </c>
      <c r="O31" s="131">
        <f>IFERROR(VLOOKUP(IF(VLOOKUP($A31,Times!$A$7:$X$60,O$1,0)=0,0,RANK(VLOOKUP($A31,Times!$A$7:$X$60,O$1,0),Times!O$23:O$37,1)),lookup!$A$2:$B$21,2,0),0)</f>
        <v>0</v>
      </c>
      <c r="P31" s="131">
        <f>IFERROR(VLOOKUP(IF(VLOOKUP($A31,Times!$A$7:$X$60,P$1,0)=0,0,RANK(VLOOKUP($A31,Times!$A$7:$X$60,P$1,0),Times!P$23:P$37,1)),lookup!$A$2:$B$21,2,0),0)</f>
        <v>0</v>
      </c>
      <c r="Q31" s="131">
        <f>IFERROR(VLOOKUP(IF(VLOOKUP($A31,Times!$A$7:$X$60,Q$1,0)=0,0,RANK(VLOOKUP($A31,Times!$A$7:$X$60,Q$1,0),Times!Q$23:Q$37,1)),lookup!$A$2:$B$21,2,0),0)</f>
        <v>0</v>
      </c>
      <c r="R31" s="135">
        <f>IFERROR(VLOOKUP(IF(VLOOKUP($A31,Times!$A$7:$X$60,R$1,0)=0,0,RANK(VLOOKUP($A31,Times!$A$7:$X$60,R$1,0),Times!R$23:R$37,1)),lookup!$A$2:$B$21,2,0),0)</f>
        <v>0</v>
      </c>
      <c r="S31" s="86">
        <f>IFERROR(VLOOKUP(IF(VLOOKUP($A31,Times!$A$7:$X$60,S$1,0)=0,0,RANK(VLOOKUP($A31,Times!$A$7:$X$60,S$1,0),Times!S$23:S$37,1)),lookup!$A$2:$B$21,2,0),0)</f>
        <v>0</v>
      </c>
      <c r="T31" s="9">
        <f>IFERROR(VLOOKUP(IF(VLOOKUP($A31,Times!$A$7:$X$60,T$1,0)=0,0,RANK(VLOOKUP($A31,Times!$A$7:$X$60,T$1,0),Times!T$23:T$37,1)),lookup!$A$2:$B$21,2,0),0)</f>
        <v>0</v>
      </c>
      <c r="U31" s="9">
        <f>IFERROR(VLOOKUP(IF(VLOOKUP($A31,Times!$A$7:$X$60,U$1,0)=0,0,RANK(VLOOKUP($A31,Times!$A$7:$X$60,U$1,0),Times!U$23:U$37,1)),lookup!$A$2:$B$21,2,0),0)</f>
        <v>0</v>
      </c>
      <c r="V31" s="9">
        <f>IFERROR(VLOOKUP(IF(VLOOKUP($A31,Times!$A$7:$X$60,V$1,0)=0,0,RANK(VLOOKUP($A31,Times!$A$7:$X$60,V$1,0),Times!V$23:V$37,1)),lookup!$A$2:$B$21,2,0),0)</f>
        <v>0</v>
      </c>
      <c r="W31" s="9">
        <f>IFERROR(VLOOKUP(IF(VLOOKUP($A31,Times!$A$7:$X$60,W$1,0)=0,0,RANK(VLOOKUP($A31,Times!$A$7:$X$60,W$1,0),Times!W$23:W$37,1)),lookup!$A$2:$B$21,2,0),0)</f>
        <v>0</v>
      </c>
      <c r="X31" s="80">
        <f>IFERROR(VLOOKUP(IF(VLOOKUP($A31,Times!$A$7:$X$60,X$1,0)=0,0,RANK(VLOOKUP($A31,Times!$A$7:$X$60,X$1,0),Times!X$23:X$37,1)),lookup!$A$2:$B$21,2,0),0)</f>
        <v>0</v>
      </c>
      <c r="Y31" s="112">
        <f t="shared" si="6"/>
        <v>100</v>
      </c>
      <c r="Z31" s="123">
        <f t="shared" si="7"/>
        <v>1</v>
      </c>
      <c r="AA31" s="124" t="str">
        <f t="shared" si="8"/>
        <v/>
      </c>
      <c r="AB31" s="122">
        <f t="shared" si="9"/>
        <v>7</v>
      </c>
    </row>
    <row r="32" spans="1:28" ht="15" x14ac:dyDescent="0.2">
      <c r="A32" s="101" t="str">
        <f t="shared" si="5"/>
        <v>KennethMacLeod</v>
      </c>
      <c r="B32" s="198" t="str">
        <f>Times!B32</f>
        <v>Kenneth</v>
      </c>
      <c r="C32" s="81" t="str">
        <f>Times!C32</f>
        <v>MacLeod</v>
      </c>
      <c r="D32" s="138">
        <f>IFERROR(VLOOKUP(IF(VLOOKUP($A32,Times!$A$7:$X$60,D$1,0)=0,0,RANK(VLOOKUP($A32,Times!$A$7:$X$60,D$1,0),Times!D$23:D$37,1)),lookup!$A$2:$B$21,2,0),0)</f>
        <v>0</v>
      </c>
      <c r="E32" s="30">
        <f>IFERROR(VLOOKUP(IF(VLOOKUP($A32,Times!$A$7:$X$60,E$1,0)=0,0,RANK(VLOOKUP($A32,Times!$A$7:$X$60,E$1,0),Times!E$23:E$37,1)),lookup!$A$2:$B$21,2,0),0)</f>
        <v>0</v>
      </c>
      <c r="F32" s="30">
        <f>IFERROR(VLOOKUP(IF(VLOOKUP($A32,Times!$A$7:$X$60,F$1,0)=0,0,RANK(VLOOKUP($A32,Times!$A$7:$X$60,F$1,0),Times!F$23:F$37,1)),lookup!$A$2:$B$21,2,0),0)</f>
        <v>0</v>
      </c>
      <c r="G32" s="30">
        <f>IFERROR(VLOOKUP(IF(VLOOKUP($A32,Times!$A$7:$X$60,G$1,0)=0,0,RANK(VLOOKUP($A32,Times!$A$7:$X$60,G$1,0),Times!G$23:G$37,1)),lookup!$A$2:$B$21,2,0),0)</f>
        <v>0</v>
      </c>
      <c r="H32" s="30">
        <f>IFERROR(VLOOKUP(IF(VLOOKUP($A32,Times!$A$7:$X$60,H$1,0)=0,0,RANK(VLOOKUP($A32,Times!$A$7:$X$60,H$1,0),Times!H$23:H$37,1)),lookup!$A$2:$B$21,2,0),0)</f>
        <v>0</v>
      </c>
      <c r="I32" s="30">
        <f>IFERROR(VLOOKUP(IF(VLOOKUP($A32,Times!$A$7:$X$60,I$1,0)=0,0,RANK(VLOOKUP($A32,Times!$A$7:$X$60,I$1,0),Times!I$23:I$37,1)),lookup!$A$2:$B$21,2,0),0)</f>
        <v>0</v>
      </c>
      <c r="J32" s="30">
        <f>IFERROR(VLOOKUP(IF(VLOOKUP($A32,Times!$A$7:$X$60,J$1,0)=0,0,RANK(VLOOKUP($A32,Times!$A$7:$X$60,J$1,0),Times!J$23:J$37,1)),lookup!$A$2:$B$21,2,0),0)</f>
        <v>0</v>
      </c>
      <c r="K32" s="84">
        <f>IFERROR(VLOOKUP(IF(VLOOKUP($A32,Times!$A$7:$X$60,K$1,0)=0,0,RANK(VLOOKUP($A32,Times!$A$7:$X$60,K$1,0),Times!K$23:K$37,1)),lookup!$A$2:$B$21,2,0),0)</f>
        <v>100</v>
      </c>
      <c r="L32" s="136">
        <f>IFERROR(VLOOKUP(IF(VLOOKUP($A32,Times!$A$7:$X$60,L$1,0)=0,0,RANK(VLOOKUP($A32,Times!$A$7:$X$60,L$1,0),Times!L$23:L$37,1)),lookup!$A$2:$B$21,2,0),0)</f>
        <v>0</v>
      </c>
      <c r="M32" s="131">
        <f>IFERROR(VLOOKUP(IF(VLOOKUP($A32,Times!$A$7:$X$60,M$1,0)=0,0,RANK(VLOOKUP($A32,Times!$A$7:$X$60,M$1,0),Times!M$23:M$37,1)),lookup!$A$2:$B$21,2,0),0)</f>
        <v>0</v>
      </c>
      <c r="N32" s="131">
        <f>IFERROR(VLOOKUP(IF(VLOOKUP($A32,Times!$A$7:$X$60,N$1,0)=0,0,RANK(VLOOKUP($A32,Times!$A$7:$X$60,N$1,0),Times!N$23:N$37,1)),lookup!$A$2:$B$21,2,0),0)</f>
        <v>0</v>
      </c>
      <c r="O32" s="131">
        <f>IFERROR(VLOOKUP(IF(VLOOKUP($A32,Times!$A$7:$X$60,O$1,0)=0,0,RANK(VLOOKUP($A32,Times!$A$7:$X$60,O$1,0),Times!O$23:O$37,1)),lookup!$A$2:$B$21,2,0),0)</f>
        <v>0</v>
      </c>
      <c r="P32" s="131">
        <f>IFERROR(VLOOKUP(IF(VLOOKUP($A32,Times!$A$7:$X$60,P$1,0)=0,0,RANK(VLOOKUP($A32,Times!$A$7:$X$60,P$1,0),Times!P$23:P$37,1)),lookup!$A$2:$B$21,2,0),0)</f>
        <v>0</v>
      </c>
      <c r="Q32" s="131">
        <f>IFERROR(VLOOKUP(IF(VLOOKUP($A32,Times!$A$7:$X$60,Q$1,0)=0,0,RANK(VLOOKUP($A32,Times!$A$7:$X$60,Q$1,0),Times!Q$23:Q$37,1)),lookup!$A$2:$B$21,2,0),0)</f>
        <v>0</v>
      </c>
      <c r="R32" s="135">
        <f>IFERROR(VLOOKUP(IF(VLOOKUP($A32,Times!$A$7:$X$60,R$1,0)=0,0,RANK(VLOOKUP($A32,Times!$A$7:$X$60,R$1,0),Times!R$23:R$37,1)),lookup!$A$2:$B$21,2,0),0)</f>
        <v>0</v>
      </c>
      <c r="S32" s="86">
        <f>IFERROR(VLOOKUP(IF(VLOOKUP($A32,Times!$A$7:$X$60,S$1,0)=0,0,RANK(VLOOKUP($A32,Times!$A$7:$X$60,S$1,0),Times!S$23:S$37,1)),lookup!$A$2:$B$21,2,0),0)</f>
        <v>0</v>
      </c>
      <c r="T32" s="9">
        <f>IFERROR(VLOOKUP(IF(VLOOKUP($A32,Times!$A$7:$X$60,T$1,0)=0,0,RANK(VLOOKUP($A32,Times!$A$7:$X$60,T$1,0),Times!T$23:T$37,1)),lookup!$A$2:$B$21,2,0),0)</f>
        <v>0</v>
      </c>
      <c r="U32" s="9">
        <f>IFERROR(VLOOKUP(IF(VLOOKUP($A32,Times!$A$7:$X$60,U$1,0)=0,0,RANK(VLOOKUP($A32,Times!$A$7:$X$60,U$1,0),Times!U$23:U$37,1)),lookup!$A$2:$B$21,2,0),0)</f>
        <v>0</v>
      </c>
      <c r="V32" s="9">
        <f>IFERROR(VLOOKUP(IF(VLOOKUP($A32,Times!$A$7:$X$60,V$1,0)=0,0,RANK(VLOOKUP($A32,Times!$A$7:$X$60,V$1,0),Times!V$23:V$37,1)),lookup!$A$2:$B$21,2,0),0)</f>
        <v>0</v>
      </c>
      <c r="W32" s="9">
        <f>IFERROR(VLOOKUP(IF(VLOOKUP($A32,Times!$A$7:$X$60,W$1,0)=0,0,RANK(VLOOKUP($A32,Times!$A$7:$X$60,W$1,0),Times!W$23:W$37,1)),lookup!$A$2:$B$21,2,0),0)</f>
        <v>0</v>
      </c>
      <c r="X32" s="80">
        <f>IFERROR(VLOOKUP(IF(VLOOKUP($A32,Times!$A$7:$X$60,X$1,0)=0,0,RANK(VLOOKUP($A32,Times!$A$7:$X$60,X$1,0),Times!X$23:X$37,1)),lookup!$A$2:$B$21,2,0),0)</f>
        <v>0</v>
      </c>
      <c r="Y32" s="112">
        <f t="shared" si="6"/>
        <v>100</v>
      </c>
      <c r="Z32" s="123">
        <f t="shared" si="7"/>
        <v>1</v>
      </c>
      <c r="AA32" s="124" t="str">
        <f t="shared" si="8"/>
        <v/>
      </c>
      <c r="AB32" s="122">
        <f t="shared" si="9"/>
        <v>7</v>
      </c>
    </row>
    <row r="33" spans="1:28" ht="15" x14ac:dyDescent="0.2">
      <c r="A33" s="101" t="str">
        <f t="shared" si="5"/>
        <v>ShaunCavanagh</v>
      </c>
      <c r="B33" s="198" t="str">
        <f>Times!B37</f>
        <v>Shaun</v>
      </c>
      <c r="C33" s="81" t="str">
        <f>Times!C37</f>
        <v>Cavanagh</v>
      </c>
      <c r="D33" s="138">
        <f>IFERROR(VLOOKUP(IF(VLOOKUP($A33,Times!$A$7:$X$60,D$1,0)=0,0,RANK(VLOOKUP($A33,Times!$A$7:$X$60,D$1,0),Times!D$23:D$37,1)),lookup!$A$2:$B$21,2,0),0)</f>
        <v>0</v>
      </c>
      <c r="E33" s="30">
        <f>IFERROR(VLOOKUP(IF(VLOOKUP($A33,Times!$A$7:$X$60,E$1,0)=0,0,RANK(VLOOKUP($A33,Times!$A$7:$X$60,E$1,0),Times!E$23:E$37,1)),lookup!$A$2:$B$21,2,0),0)</f>
        <v>0</v>
      </c>
      <c r="F33" s="30">
        <f>IFERROR(VLOOKUP(IF(VLOOKUP($A33,Times!$A$7:$X$60,F$1,0)=0,0,RANK(VLOOKUP($A33,Times!$A$7:$X$60,F$1,0),Times!F$23:F$37,1)),lookup!$A$2:$B$21,2,0),0)</f>
        <v>0</v>
      </c>
      <c r="G33" s="30">
        <f>IFERROR(VLOOKUP(IF(VLOOKUP($A33,Times!$A$7:$X$60,G$1,0)=0,0,RANK(VLOOKUP($A33,Times!$A$7:$X$60,G$1,0),Times!G$23:G$37,1)),lookup!$A$2:$B$21,2,0),0)</f>
        <v>0</v>
      </c>
      <c r="H33" s="30">
        <f>IFERROR(VLOOKUP(IF(VLOOKUP($A33,Times!$A$7:$X$60,H$1,0)=0,0,RANK(VLOOKUP($A33,Times!$A$7:$X$60,H$1,0),Times!H$23:H$37,1)),lookup!$A$2:$B$21,2,0),0)</f>
        <v>0</v>
      </c>
      <c r="I33" s="30">
        <f>IFERROR(VLOOKUP(IF(VLOOKUP($A33,Times!$A$7:$X$60,I$1,0)=0,0,RANK(VLOOKUP($A33,Times!$A$7:$X$60,I$1,0),Times!I$23:I$37,1)),lookup!$A$2:$B$21,2,0),0)</f>
        <v>0</v>
      </c>
      <c r="J33" s="30">
        <f>IFERROR(VLOOKUP(IF(VLOOKUP($A33,Times!$A$7:$X$60,J$1,0)=0,0,RANK(VLOOKUP($A33,Times!$A$7:$X$60,J$1,0),Times!J$23:J$37,1)),lookup!$A$2:$B$21,2,0),0)</f>
        <v>0</v>
      </c>
      <c r="K33" s="84">
        <f>IFERROR(VLOOKUP(IF(VLOOKUP($A33,Times!$A$7:$X$60,K$1,0)=0,0,RANK(VLOOKUP($A33,Times!$A$7:$X$60,K$1,0),Times!K$23:K$37,1)),lookup!$A$2:$B$21,2,0),0)</f>
        <v>0</v>
      </c>
      <c r="L33" s="136">
        <f>IFERROR(VLOOKUP(IF(VLOOKUP($A33,Times!$A$7:$X$60,L$1,0)=0,0,RANK(VLOOKUP($A33,Times!$A$7:$X$60,L$1,0),Times!L$23:L$37,1)),lookup!$A$2:$B$21,2,0),0)</f>
        <v>0</v>
      </c>
      <c r="M33" s="131">
        <f>IFERROR(VLOOKUP(IF(VLOOKUP($A33,Times!$A$7:$X$60,M$1,0)=0,0,RANK(VLOOKUP($A33,Times!$A$7:$X$60,M$1,0),Times!M$23:M$37,1)),lookup!$A$2:$B$21,2,0),0)</f>
        <v>0</v>
      </c>
      <c r="N33" s="131">
        <f>IFERROR(VLOOKUP(IF(VLOOKUP($A33,Times!$A$7:$X$60,N$1,0)=0,0,RANK(VLOOKUP($A33,Times!$A$7:$X$60,N$1,0),Times!N$23:N$37,1)),lookup!$A$2:$B$21,2,0),0)</f>
        <v>0</v>
      </c>
      <c r="O33" s="131">
        <f>IFERROR(VLOOKUP(IF(VLOOKUP($A33,Times!$A$7:$X$60,O$1,0)=0,0,RANK(VLOOKUP($A33,Times!$A$7:$X$60,O$1,0),Times!O$23:O$37,1)),lookup!$A$2:$B$21,2,0),0)</f>
        <v>0</v>
      </c>
      <c r="P33" s="131">
        <f>IFERROR(VLOOKUP(IF(VLOOKUP($A33,Times!$A$7:$X$60,P$1,0)=0,0,RANK(VLOOKUP($A33,Times!$A$7:$X$60,P$1,0),Times!P$23:P$37,1)),lookup!$A$2:$B$21,2,0),0)</f>
        <v>0</v>
      </c>
      <c r="Q33" s="131">
        <f>IFERROR(VLOOKUP(IF(VLOOKUP($A33,Times!$A$7:$X$60,Q$1,0)=0,0,RANK(VLOOKUP($A33,Times!$A$7:$X$60,Q$1,0),Times!Q$23:Q$37,1)),lookup!$A$2:$B$21,2,0),0)</f>
        <v>0</v>
      </c>
      <c r="R33" s="135">
        <f>IFERROR(VLOOKUP(IF(VLOOKUP($A33,Times!$A$7:$X$60,R$1,0)=0,0,RANK(VLOOKUP($A33,Times!$A$7:$X$60,R$1,0),Times!R$23:R$37,1)),lookup!$A$2:$B$21,2,0),0)</f>
        <v>0</v>
      </c>
      <c r="S33" s="86">
        <f>IFERROR(VLOOKUP(IF(VLOOKUP($A33,Times!$A$7:$X$60,S$1,0)=0,0,RANK(VLOOKUP($A33,Times!$A$7:$X$60,S$1,0),Times!S$23:S$37,1)),lookup!$A$2:$B$21,2,0),0)</f>
        <v>0</v>
      </c>
      <c r="T33" s="9">
        <f>IFERROR(VLOOKUP(IF(VLOOKUP($A33,Times!$A$7:$X$60,T$1,0)=0,0,RANK(VLOOKUP($A33,Times!$A$7:$X$60,T$1,0),Times!T$23:T$37,1)),lookup!$A$2:$B$21,2,0),0)</f>
        <v>0</v>
      </c>
      <c r="U33" s="9">
        <f>IFERROR(VLOOKUP(IF(VLOOKUP($A33,Times!$A$7:$X$60,U$1,0)=0,0,RANK(VLOOKUP($A33,Times!$A$7:$X$60,U$1,0),Times!U$23:U$37,1)),lookup!$A$2:$B$21,2,0),0)</f>
        <v>0</v>
      </c>
      <c r="V33" s="9">
        <f>IFERROR(VLOOKUP(IF(VLOOKUP($A33,Times!$A$7:$X$60,V$1,0)=0,0,RANK(VLOOKUP($A33,Times!$A$7:$X$60,V$1,0),Times!V$23:V$37,1)),lookup!$A$2:$B$21,2,0),0)</f>
        <v>0</v>
      </c>
      <c r="W33" s="9">
        <f>IFERROR(VLOOKUP(IF(VLOOKUP($A33,Times!$A$7:$X$60,W$1,0)=0,0,RANK(VLOOKUP($A33,Times!$A$7:$X$60,W$1,0),Times!W$23:W$37,1)),lookup!$A$2:$B$21,2,0),0)</f>
        <v>0</v>
      </c>
      <c r="X33" s="80">
        <f>IFERROR(VLOOKUP(IF(VLOOKUP($A33,Times!$A$7:$X$60,X$1,0)=0,0,RANK(VLOOKUP($A33,Times!$A$7:$X$60,X$1,0),Times!X$23:X$37,1)),lookup!$A$2:$B$21,2,0),0)</f>
        <v>0</v>
      </c>
      <c r="Y33" s="112">
        <f t="shared" si="6"/>
        <v>0</v>
      </c>
      <c r="Z33" s="123">
        <f t="shared" si="7"/>
        <v>0</v>
      </c>
      <c r="AA33" s="124" t="str">
        <f t="shared" si="8"/>
        <v/>
      </c>
      <c r="AB33" s="122">
        <f t="shared" si="9"/>
        <v>11</v>
      </c>
    </row>
    <row r="34" spans="1:28" ht="15" x14ac:dyDescent="0.2">
      <c r="A34" s="101" t="str">
        <f t="shared" si="5"/>
        <v>SaraCampbell</v>
      </c>
      <c r="B34" s="198" t="str">
        <f>Times!B36</f>
        <v>Sara</v>
      </c>
      <c r="C34" s="81" t="str">
        <f>Times!C36</f>
        <v>Campbell</v>
      </c>
      <c r="D34" s="138">
        <f>IFERROR(VLOOKUP(IF(VLOOKUP($A34,Times!$A$7:$X$60,D$1,0)=0,0,RANK(VLOOKUP($A34,Times!$A$7:$X$60,D$1,0),Times!D$23:D$37,1)),lookup!$A$2:$B$21,2,0),0)</f>
        <v>0</v>
      </c>
      <c r="E34" s="30">
        <f>IFERROR(VLOOKUP(IF(VLOOKUP($A34,Times!$A$7:$X$60,E$1,0)=0,0,RANK(VLOOKUP($A34,Times!$A$7:$X$60,E$1,0),Times!E$23:E$37,1)),lookup!$A$2:$B$21,2,0),0)</f>
        <v>0</v>
      </c>
      <c r="F34" s="30">
        <f>IFERROR(VLOOKUP(IF(VLOOKUP($A34,Times!$A$7:$X$60,F$1,0)=0,0,RANK(VLOOKUP($A34,Times!$A$7:$X$60,F$1,0),Times!F$23:F$37,1)),lookup!$A$2:$B$21,2,0),0)</f>
        <v>0</v>
      </c>
      <c r="G34" s="30">
        <f>IFERROR(VLOOKUP(IF(VLOOKUP($A34,Times!$A$7:$X$60,G$1,0)=0,0,RANK(VLOOKUP($A34,Times!$A$7:$X$60,G$1,0),Times!G$23:G$37,1)),lookup!$A$2:$B$21,2,0),0)</f>
        <v>0</v>
      </c>
      <c r="H34" s="30">
        <f>IFERROR(VLOOKUP(IF(VLOOKUP($A34,Times!$A$7:$X$60,H$1,0)=0,0,RANK(VLOOKUP($A34,Times!$A$7:$X$60,H$1,0),Times!H$23:H$37,1)),lookup!$A$2:$B$21,2,0),0)</f>
        <v>0</v>
      </c>
      <c r="I34" s="30">
        <f>IFERROR(VLOOKUP(IF(VLOOKUP($A34,Times!$A$7:$X$60,I$1,0)=0,0,RANK(VLOOKUP($A34,Times!$A$7:$X$60,I$1,0),Times!I$23:I$37,1)),lookup!$A$2:$B$21,2,0),0)</f>
        <v>0</v>
      </c>
      <c r="J34" s="30">
        <f>IFERROR(VLOOKUP(IF(VLOOKUP($A34,Times!$A$7:$X$60,J$1,0)=0,0,RANK(VLOOKUP($A34,Times!$A$7:$X$60,J$1,0),Times!J$23:J$37,1)),lookup!$A$2:$B$21,2,0),0)</f>
        <v>0</v>
      </c>
      <c r="K34" s="84">
        <f>IFERROR(VLOOKUP(IF(VLOOKUP($A34,Times!$A$7:$X$60,K$1,0)=0,0,RANK(VLOOKUP($A34,Times!$A$7:$X$60,K$1,0),Times!K$23:K$37,1)),lookup!$A$2:$B$21,2,0),0)</f>
        <v>0</v>
      </c>
      <c r="L34" s="136">
        <f>IFERROR(VLOOKUP(IF(VLOOKUP($A34,Times!$A$7:$X$60,L$1,0)=0,0,RANK(VLOOKUP($A34,Times!$A$7:$X$60,L$1,0),Times!L$23:L$37,1)),lookup!$A$2:$B$21,2,0),0)</f>
        <v>0</v>
      </c>
      <c r="M34" s="131">
        <f>IFERROR(VLOOKUP(IF(VLOOKUP($A34,Times!$A$7:$X$60,M$1,0)=0,0,RANK(VLOOKUP($A34,Times!$A$7:$X$60,M$1,0),Times!M$23:M$37,1)),lookup!$A$2:$B$21,2,0),0)</f>
        <v>0</v>
      </c>
      <c r="N34" s="131">
        <f>IFERROR(VLOOKUP(IF(VLOOKUP($A34,Times!$A$7:$X$60,N$1,0)=0,0,RANK(VLOOKUP($A34,Times!$A$7:$X$60,N$1,0),Times!N$23:N$37,1)),lookup!$A$2:$B$21,2,0),0)</f>
        <v>0</v>
      </c>
      <c r="O34" s="131">
        <f>IFERROR(VLOOKUP(IF(VLOOKUP($A34,Times!$A$7:$X$60,O$1,0)=0,0,RANK(VLOOKUP($A34,Times!$A$7:$X$60,O$1,0),Times!O$23:O$37,1)),lookup!$A$2:$B$21,2,0),0)</f>
        <v>0</v>
      </c>
      <c r="P34" s="131">
        <f>IFERROR(VLOOKUP(IF(VLOOKUP($A34,Times!$A$7:$X$60,P$1,0)=0,0,RANK(VLOOKUP($A34,Times!$A$7:$X$60,P$1,0),Times!P$23:P$37,1)),lookup!$A$2:$B$21,2,0),0)</f>
        <v>0</v>
      </c>
      <c r="Q34" s="131">
        <f>IFERROR(VLOOKUP(IF(VLOOKUP($A34,Times!$A$7:$X$60,Q$1,0)=0,0,RANK(VLOOKUP($A34,Times!$A$7:$X$60,Q$1,0),Times!Q$23:Q$37,1)),lookup!$A$2:$B$21,2,0),0)</f>
        <v>0</v>
      </c>
      <c r="R34" s="135">
        <f>IFERROR(VLOOKUP(IF(VLOOKUP($A34,Times!$A$7:$X$60,R$1,0)=0,0,RANK(VLOOKUP($A34,Times!$A$7:$X$60,R$1,0),Times!R$23:R$37,1)),lookup!$A$2:$B$21,2,0),0)</f>
        <v>0</v>
      </c>
      <c r="S34" s="86">
        <f>IFERROR(VLOOKUP(IF(VLOOKUP($A34,Times!$A$7:$X$60,S$1,0)=0,0,RANK(VLOOKUP($A34,Times!$A$7:$X$60,S$1,0),Times!S$23:S$37,1)),lookup!$A$2:$B$21,2,0),0)</f>
        <v>0</v>
      </c>
      <c r="T34" s="9">
        <f>IFERROR(VLOOKUP(IF(VLOOKUP($A34,Times!$A$7:$X$60,T$1,0)=0,0,RANK(VLOOKUP($A34,Times!$A$7:$X$60,T$1,0),Times!T$23:T$37,1)),lookup!$A$2:$B$21,2,0),0)</f>
        <v>0</v>
      </c>
      <c r="U34" s="9">
        <f>IFERROR(VLOOKUP(IF(VLOOKUP($A34,Times!$A$7:$X$60,U$1,0)=0,0,RANK(VLOOKUP($A34,Times!$A$7:$X$60,U$1,0),Times!U$23:U$37,1)),lookup!$A$2:$B$21,2,0),0)</f>
        <v>0</v>
      </c>
      <c r="V34" s="9">
        <f>IFERROR(VLOOKUP(IF(VLOOKUP($A34,Times!$A$7:$X$60,V$1,0)=0,0,RANK(VLOOKUP($A34,Times!$A$7:$X$60,V$1,0),Times!V$23:V$37,1)),lookup!$A$2:$B$21,2,0),0)</f>
        <v>0</v>
      </c>
      <c r="W34" s="9">
        <f>IFERROR(VLOOKUP(IF(VLOOKUP($A34,Times!$A$7:$X$60,W$1,0)=0,0,RANK(VLOOKUP($A34,Times!$A$7:$X$60,W$1,0),Times!W$23:W$37,1)),lookup!$A$2:$B$21,2,0),0)</f>
        <v>0</v>
      </c>
      <c r="X34" s="80">
        <f>IFERROR(VLOOKUP(IF(VLOOKUP($A34,Times!$A$7:$X$60,X$1,0)=0,0,RANK(VLOOKUP($A34,Times!$A$7:$X$60,X$1,0),Times!X$23:X$37,1)),lookup!$A$2:$B$21,2,0),0)</f>
        <v>0</v>
      </c>
      <c r="Y34" s="112">
        <f t="shared" si="6"/>
        <v>0</v>
      </c>
      <c r="Z34" s="123">
        <f t="shared" si="7"/>
        <v>0</v>
      </c>
      <c r="AA34" s="124" t="str">
        <f t="shared" si="8"/>
        <v/>
      </c>
      <c r="AB34" s="122">
        <f t="shared" si="9"/>
        <v>11</v>
      </c>
    </row>
    <row r="35" spans="1:28" ht="15" x14ac:dyDescent="0.2">
      <c r="A35" s="101" t="str">
        <f t="shared" si="5"/>
        <v>JoeWalker</v>
      </c>
      <c r="B35" s="198" t="str">
        <f>Times!B35</f>
        <v>Joe</v>
      </c>
      <c r="C35" s="81" t="str">
        <f>Times!C35</f>
        <v>Walker</v>
      </c>
      <c r="D35" s="138">
        <f>IFERROR(VLOOKUP(IF(VLOOKUP($A35,Times!$A$7:$X$60,D$1,0)=0,0,RANK(VLOOKUP($A35,Times!$A$7:$X$60,D$1,0),Times!D$23:D$37,1)),lookup!$A$2:$B$21,2,0),0)</f>
        <v>0</v>
      </c>
      <c r="E35" s="30">
        <f>IFERROR(VLOOKUP(IF(VLOOKUP($A35,Times!$A$7:$X$60,E$1,0)=0,0,RANK(VLOOKUP($A35,Times!$A$7:$X$60,E$1,0),Times!E$23:E$37,1)),lookup!$A$2:$B$21,2,0),0)</f>
        <v>0</v>
      </c>
      <c r="F35" s="30">
        <f>IFERROR(VLOOKUP(IF(VLOOKUP($A35,Times!$A$7:$X$60,F$1,0)=0,0,RANK(VLOOKUP($A35,Times!$A$7:$X$60,F$1,0),Times!F$23:F$37,1)),lookup!$A$2:$B$21,2,0),0)</f>
        <v>0</v>
      </c>
      <c r="G35" s="30">
        <f>IFERROR(VLOOKUP(IF(VLOOKUP($A35,Times!$A$7:$X$60,G$1,0)=0,0,RANK(VLOOKUP($A35,Times!$A$7:$X$60,G$1,0),Times!G$23:G$37,1)),lookup!$A$2:$B$21,2,0),0)</f>
        <v>0</v>
      </c>
      <c r="H35" s="30">
        <f>IFERROR(VLOOKUP(IF(VLOOKUP($A35,Times!$A$7:$X$60,H$1,0)=0,0,RANK(VLOOKUP($A35,Times!$A$7:$X$60,H$1,0),Times!H$23:H$37,1)),lookup!$A$2:$B$21,2,0),0)</f>
        <v>0</v>
      </c>
      <c r="I35" s="30">
        <f>IFERROR(VLOOKUP(IF(VLOOKUP($A35,Times!$A$7:$X$60,I$1,0)=0,0,RANK(VLOOKUP($A35,Times!$A$7:$X$60,I$1,0),Times!I$23:I$37,1)),lookup!$A$2:$B$21,2,0),0)</f>
        <v>0</v>
      </c>
      <c r="J35" s="30">
        <f>IFERROR(VLOOKUP(IF(VLOOKUP($A35,Times!$A$7:$X$60,J$1,0)=0,0,RANK(VLOOKUP($A35,Times!$A$7:$X$60,J$1,0),Times!J$23:J$37,1)),lookup!$A$2:$B$21,2,0),0)</f>
        <v>0</v>
      </c>
      <c r="K35" s="84">
        <f>IFERROR(VLOOKUP(IF(VLOOKUP($A35,Times!$A$7:$X$60,K$1,0)=0,0,RANK(VLOOKUP($A35,Times!$A$7:$X$60,K$1,0),Times!K$23:K$37,1)),lookup!$A$2:$B$21,2,0),0)</f>
        <v>0</v>
      </c>
      <c r="L35" s="136">
        <f>IFERROR(VLOOKUP(IF(VLOOKUP($A35,Times!$A$7:$X$60,L$1,0)=0,0,RANK(VLOOKUP($A35,Times!$A$7:$X$60,L$1,0),Times!L$23:L$37,1)),lookup!$A$2:$B$21,2,0),0)</f>
        <v>0</v>
      </c>
      <c r="M35" s="131">
        <f>IFERROR(VLOOKUP(IF(VLOOKUP($A35,Times!$A$7:$X$60,M$1,0)=0,0,RANK(VLOOKUP($A35,Times!$A$7:$X$60,M$1,0),Times!M$23:M$37,1)),lookup!$A$2:$B$21,2,0),0)</f>
        <v>0</v>
      </c>
      <c r="N35" s="131">
        <f>IFERROR(VLOOKUP(IF(VLOOKUP($A35,Times!$A$7:$X$60,N$1,0)=0,0,RANK(VLOOKUP($A35,Times!$A$7:$X$60,N$1,0),Times!N$23:N$37,1)),lookup!$A$2:$B$21,2,0),0)</f>
        <v>0</v>
      </c>
      <c r="O35" s="131">
        <f>IFERROR(VLOOKUP(IF(VLOOKUP($A35,Times!$A$7:$X$60,O$1,0)=0,0,RANK(VLOOKUP($A35,Times!$A$7:$X$60,O$1,0),Times!O$23:O$37,1)),lookup!$A$2:$B$21,2,0),0)</f>
        <v>0</v>
      </c>
      <c r="P35" s="131">
        <f>IFERROR(VLOOKUP(IF(VLOOKUP($A35,Times!$A$7:$X$60,P$1,0)=0,0,RANK(VLOOKUP($A35,Times!$A$7:$X$60,P$1,0),Times!P$23:P$37,1)),lookup!$A$2:$B$21,2,0),0)</f>
        <v>0</v>
      </c>
      <c r="Q35" s="131">
        <f>IFERROR(VLOOKUP(IF(VLOOKUP($A35,Times!$A$7:$X$60,Q$1,0)=0,0,RANK(VLOOKUP($A35,Times!$A$7:$X$60,Q$1,0),Times!Q$23:Q$37,1)),lookup!$A$2:$B$21,2,0),0)</f>
        <v>0</v>
      </c>
      <c r="R35" s="135">
        <f>IFERROR(VLOOKUP(IF(VLOOKUP($A35,Times!$A$7:$X$60,R$1,0)=0,0,RANK(VLOOKUP($A35,Times!$A$7:$X$60,R$1,0),Times!R$23:R$37,1)),lookup!$A$2:$B$21,2,0),0)</f>
        <v>0</v>
      </c>
      <c r="S35" s="86">
        <f>IFERROR(VLOOKUP(IF(VLOOKUP($A35,Times!$A$7:$X$60,S$1,0)=0,0,RANK(VLOOKUP($A35,Times!$A$7:$X$60,S$1,0),Times!S$23:S$37,1)),lookup!$A$2:$B$21,2,0),0)</f>
        <v>0</v>
      </c>
      <c r="T35" s="9">
        <f>IFERROR(VLOOKUP(IF(VLOOKUP($A35,Times!$A$7:$X$60,T$1,0)=0,0,RANK(VLOOKUP($A35,Times!$A$7:$X$60,T$1,0),Times!T$23:T$37,1)),lookup!$A$2:$B$21,2,0),0)</f>
        <v>0</v>
      </c>
      <c r="U35" s="9">
        <f>IFERROR(VLOOKUP(IF(VLOOKUP($A35,Times!$A$7:$X$60,U$1,0)=0,0,RANK(VLOOKUP($A35,Times!$A$7:$X$60,U$1,0),Times!U$23:U$37,1)),lookup!$A$2:$B$21,2,0),0)</f>
        <v>0</v>
      </c>
      <c r="V35" s="9">
        <f>IFERROR(VLOOKUP(IF(VLOOKUP($A35,Times!$A$7:$X$60,V$1,0)=0,0,RANK(VLOOKUP($A35,Times!$A$7:$X$60,V$1,0),Times!V$23:V$37,1)),lookup!$A$2:$B$21,2,0),0)</f>
        <v>0</v>
      </c>
      <c r="W35" s="9">
        <f>IFERROR(VLOOKUP(IF(VLOOKUP($A35,Times!$A$7:$X$60,W$1,0)=0,0,RANK(VLOOKUP($A35,Times!$A$7:$X$60,W$1,0),Times!W$23:W$37,1)),lookup!$A$2:$B$21,2,0),0)</f>
        <v>0</v>
      </c>
      <c r="X35" s="80">
        <f>IFERROR(VLOOKUP(IF(VLOOKUP($A35,Times!$A$7:$X$60,X$1,0)=0,0,RANK(VLOOKUP($A35,Times!$A$7:$X$60,X$1,0),Times!X$23:X$37,1)),lookup!$A$2:$B$21,2,0),0)</f>
        <v>0</v>
      </c>
      <c r="Y35" s="112">
        <f t="shared" si="6"/>
        <v>0</v>
      </c>
      <c r="Z35" s="123">
        <f t="shared" si="7"/>
        <v>0</v>
      </c>
      <c r="AA35" s="124" t="str">
        <f t="shared" si="8"/>
        <v/>
      </c>
      <c r="AB35" s="122">
        <f t="shared" si="9"/>
        <v>11</v>
      </c>
    </row>
    <row r="36" spans="1:28" ht="15" x14ac:dyDescent="0.2">
      <c r="A36" s="101" t="str">
        <f t="shared" si="5"/>
        <v>JohnSteele</v>
      </c>
      <c r="B36" s="198" t="str">
        <f>Times!B34</f>
        <v>John</v>
      </c>
      <c r="C36" s="81" t="str">
        <f>Times!C34</f>
        <v>Steele</v>
      </c>
      <c r="D36" s="138">
        <f>IFERROR(VLOOKUP(IF(VLOOKUP($A36,Times!$A$7:$X$60,D$1,0)=0,0,RANK(VLOOKUP($A36,Times!$A$7:$X$60,D$1,0),Times!D$23:D$37,1)),lookup!$A$2:$B$21,2,0),0)</f>
        <v>0</v>
      </c>
      <c r="E36" s="30">
        <f>IFERROR(VLOOKUP(IF(VLOOKUP($A36,Times!$A$7:$X$60,E$1,0)=0,0,RANK(VLOOKUP($A36,Times!$A$7:$X$60,E$1,0),Times!E$23:E$37,1)),lookup!$A$2:$B$21,2,0),0)</f>
        <v>0</v>
      </c>
      <c r="F36" s="30">
        <f>IFERROR(VLOOKUP(IF(VLOOKUP($A36,Times!$A$7:$X$60,F$1,0)=0,0,RANK(VLOOKUP($A36,Times!$A$7:$X$60,F$1,0),Times!F$23:F$37,1)),lookup!$A$2:$B$21,2,0),0)</f>
        <v>0</v>
      </c>
      <c r="G36" s="30">
        <f>IFERROR(VLOOKUP(IF(VLOOKUP($A36,Times!$A$7:$X$60,G$1,0)=0,0,RANK(VLOOKUP($A36,Times!$A$7:$X$60,G$1,0),Times!G$23:G$37,1)),lookup!$A$2:$B$21,2,0),0)</f>
        <v>0</v>
      </c>
      <c r="H36" s="30">
        <f>IFERROR(VLOOKUP(IF(VLOOKUP($A36,Times!$A$7:$X$60,H$1,0)=0,0,RANK(VLOOKUP($A36,Times!$A$7:$X$60,H$1,0),Times!H$23:H$37,1)),lookup!$A$2:$B$21,2,0),0)</f>
        <v>0</v>
      </c>
      <c r="I36" s="30">
        <f>IFERROR(VLOOKUP(IF(VLOOKUP($A36,Times!$A$7:$X$60,I$1,0)=0,0,RANK(VLOOKUP($A36,Times!$A$7:$X$60,I$1,0),Times!I$23:I$37,1)),lookup!$A$2:$B$21,2,0),0)</f>
        <v>0</v>
      </c>
      <c r="J36" s="30">
        <f>IFERROR(VLOOKUP(IF(VLOOKUP($A36,Times!$A$7:$X$60,J$1,0)=0,0,RANK(VLOOKUP($A36,Times!$A$7:$X$60,J$1,0),Times!J$23:J$37,1)),lookup!$A$2:$B$21,2,0),0)</f>
        <v>0</v>
      </c>
      <c r="K36" s="84">
        <f>IFERROR(VLOOKUP(IF(VLOOKUP($A36,Times!$A$7:$X$60,K$1,0)=0,0,RANK(VLOOKUP($A36,Times!$A$7:$X$60,K$1,0),Times!K$23:K$37,1)),lookup!$A$2:$B$21,2,0),0)</f>
        <v>0</v>
      </c>
      <c r="L36" s="136">
        <f>IFERROR(VLOOKUP(IF(VLOOKUP($A36,Times!$A$7:$X$60,L$1,0)=0,0,RANK(VLOOKUP($A36,Times!$A$7:$X$60,L$1,0),Times!L$23:L$37,1)),lookup!$A$2:$B$21,2,0),0)</f>
        <v>0</v>
      </c>
      <c r="M36" s="131">
        <f>IFERROR(VLOOKUP(IF(VLOOKUP($A36,Times!$A$7:$X$60,M$1,0)=0,0,RANK(VLOOKUP($A36,Times!$A$7:$X$60,M$1,0),Times!M$23:M$37,1)),lookup!$A$2:$B$21,2,0),0)</f>
        <v>0</v>
      </c>
      <c r="N36" s="131">
        <f>IFERROR(VLOOKUP(IF(VLOOKUP($A36,Times!$A$7:$X$60,N$1,0)=0,0,RANK(VLOOKUP($A36,Times!$A$7:$X$60,N$1,0),Times!N$23:N$37,1)),lookup!$A$2:$B$21,2,0),0)</f>
        <v>0</v>
      </c>
      <c r="O36" s="131">
        <f>IFERROR(VLOOKUP(IF(VLOOKUP($A36,Times!$A$7:$X$60,O$1,0)=0,0,RANK(VLOOKUP($A36,Times!$A$7:$X$60,O$1,0),Times!O$23:O$37,1)),lookup!$A$2:$B$21,2,0),0)</f>
        <v>0</v>
      </c>
      <c r="P36" s="131">
        <f>IFERROR(VLOOKUP(IF(VLOOKUP($A36,Times!$A$7:$X$60,P$1,0)=0,0,RANK(VLOOKUP($A36,Times!$A$7:$X$60,P$1,0),Times!P$23:P$37,1)),lookup!$A$2:$B$21,2,0),0)</f>
        <v>0</v>
      </c>
      <c r="Q36" s="131">
        <f>IFERROR(VLOOKUP(IF(VLOOKUP($A36,Times!$A$7:$X$60,Q$1,0)=0,0,RANK(VLOOKUP($A36,Times!$A$7:$X$60,Q$1,0),Times!Q$23:Q$37,1)),lookup!$A$2:$B$21,2,0),0)</f>
        <v>0</v>
      </c>
      <c r="R36" s="135">
        <f>IFERROR(VLOOKUP(IF(VLOOKUP($A36,Times!$A$7:$X$60,R$1,0)=0,0,RANK(VLOOKUP($A36,Times!$A$7:$X$60,R$1,0),Times!R$23:R$37,1)),lookup!$A$2:$B$21,2,0),0)</f>
        <v>0</v>
      </c>
      <c r="S36" s="86">
        <f>IFERROR(VLOOKUP(IF(VLOOKUP($A36,Times!$A$7:$X$60,S$1,0)=0,0,RANK(VLOOKUP($A36,Times!$A$7:$X$60,S$1,0),Times!S$23:S$37,1)),lookup!$A$2:$B$21,2,0),0)</f>
        <v>0</v>
      </c>
      <c r="T36" s="9">
        <f>IFERROR(VLOOKUP(IF(VLOOKUP($A36,Times!$A$7:$X$60,T$1,0)=0,0,RANK(VLOOKUP($A36,Times!$A$7:$X$60,T$1,0),Times!T$23:T$37,1)),lookup!$A$2:$B$21,2,0),0)</f>
        <v>0</v>
      </c>
      <c r="U36" s="9">
        <f>IFERROR(VLOOKUP(IF(VLOOKUP($A36,Times!$A$7:$X$60,U$1,0)=0,0,RANK(VLOOKUP($A36,Times!$A$7:$X$60,U$1,0),Times!U$23:U$37,1)),lookup!$A$2:$B$21,2,0),0)</f>
        <v>0</v>
      </c>
      <c r="V36" s="9">
        <f>IFERROR(VLOOKUP(IF(VLOOKUP($A36,Times!$A$7:$X$60,V$1,0)=0,0,RANK(VLOOKUP($A36,Times!$A$7:$X$60,V$1,0),Times!V$23:V$37,1)),lookup!$A$2:$B$21,2,0),0)</f>
        <v>0</v>
      </c>
      <c r="W36" s="9">
        <f>IFERROR(VLOOKUP(IF(VLOOKUP($A36,Times!$A$7:$X$60,W$1,0)=0,0,RANK(VLOOKUP($A36,Times!$A$7:$X$60,W$1,0),Times!W$23:W$37,1)),lookup!$A$2:$B$21,2,0),0)</f>
        <v>0</v>
      </c>
      <c r="X36" s="80">
        <f>IFERROR(VLOOKUP(IF(VLOOKUP($A36,Times!$A$7:$X$60,X$1,0)=0,0,RANK(VLOOKUP($A36,Times!$A$7:$X$60,X$1,0),Times!X$23:X$37,1)),lookup!$A$2:$B$21,2,0),0)</f>
        <v>0</v>
      </c>
      <c r="Y36" s="112">
        <f t="shared" si="6"/>
        <v>0</v>
      </c>
      <c r="Z36" s="123">
        <f t="shared" si="7"/>
        <v>0</v>
      </c>
      <c r="AA36" s="124" t="str">
        <f t="shared" si="8"/>
        <v/>
      </c>
      <c r="AB36" s="122">
        <f t="shared" si="9"/>
        <v>11</v>
      </c>
    </row>
    <row r="37" spans="1:28" ht="15.75" thickBot="1" x14ac:dyDescent="0.25">
      <c r="A37" s="101" t="str">
        <f t="shared" si="5"/>
        <v>JimWelsh</v>
      </c>
      <c r="B37" s="198" t="str">
        <f>Times!B33</f>
        <v>Jim</v>
      </c>
      <c r="C37" s="143" t="str">
        <f>Times!C33</f>
        <v>Welsh</v>
      </c>
      <c r="D37" s="138">
        <f>IFERROR(VLOOKUP(IF(VLOOKUP($A37,Times!$A$7:$X$60,D$1,0)=0,0,RANK(VLOOKUP($A37,Times!$A$7:$X$60,D$1,0),Times!D$23:D$37,1)),lookup!$A$2:$B$21,2,0),0)</f>
        <v>0</v>
      </c>
      <c r="E37" s="30">
        <f>IFERROR(VLOOKUP(IF(VLOOKUP($A37,Times!$A$7:$X$60,E$1,0)=0,0,RANK(VLOOKUP($A37,Times!$A$7:$X$60,E$1,0),Times!E$23:E$37,1)),lookup!$A$2:$B$21,2,0),0)</f>
        <v>0</v>
      </c>
      <c r="F37" s="30">
        <f>IFERROR(VLOOKUP(IF(VLOOKUP($A37,Times!$A$7:$X$60,F$1,0)=0,0,RANK(VLOOKUP($A37,Times!$A$7:$X$60,F$1,0),Times!F$23:F$37,1)),lookup!$A$2:$B$21,2,0),0)</f>
        <v>0</v>
      </c>
      <c r="G37" s="30">
        <f>IFERROR(VLOOKUP(IF(VLOOKUP($A37,Times!$A$7:$X$60,G$1,0)=0,0,RANK(VLOOKUP($A37,Times!$A$7:$X$60,G$1,0),Times!G$23:G$37,1)),lookup!$A$2:$B$21,2,0),0)</f>
        <v>0</v>
      </c>
      <c r="H37" s="30">
        <f>IFERROR(VLOOKUP(IF(VLOOKUP($A37,Times!$A$7:$X$60,H$1,0)=0,0,RANK(VLOOKUP($A37,Times!$A$7:$X$60,H$1,0),Times!H$23:H$37,1)),lookup!$A$2:$B$21,2,0),0)</f>
        <v>0</v>
      </c>
      <c r="I37" s="30">
        <f>IFERROR(VLOOKUP(IF(VLOOKUP($A37,Times!$A$7:$X$60,I$1,0)=0,0,RANK(VLOOKUP($A37,Times!$A$7:$X$60,I$1,0),Times!I$23:I$37,1)),lookup!$A$2:$B$21,2,0),0)</f>
        <v>0</v>
      </c>
      <c r="J37" s="30">
        <f>IFERROR(VLOOKUP(IF(VLOOKUP($A37,Times!$A$7:$X$60,J$1,0)=0,0,RANK(VLOOKUP($A37,Times!$A$7:$X$60,J$1,0),Times!J$23:J$37,1)),lookup!$A$2:$B$21,2,0),0)</f>
        <v>0</v>
      </c>
      <c r="K37" s="84">
        <f>IFERROR(VLOOKUP(IF(VLOOKUP($A37,Times!$A$7:$X$60,K$1,0)=0,0,RANK(VLOOKUP($A37,Times!$A$7:$X$60,K$1,0),Times!K$23:K$37,1)),lookup!$A$2:$B$21,2,0),0)</f>
        <v>0</v>
      </c>
      <c r="L37" s="136">
        <f>IFERROR(VLOOKUP(IF(VLOOKUP($A37,Times!$A$7:$X$60,L$1,0)=0,0,RANK(VLOOKUP($A37,Times!$A$7:$X$60,L$1,0),Times!L$23:L$37,1)),lookup!$A$2:$B$21,2,0),0)</f>
        <v>0</v>
      </c>
      <c r="M37" s="131">
        <f>IFERROR(VLOOKUP(IF(VLOOKUP($A37,Times!$A$7:$X$60,M$1,0)=0,0,RANK(VLOOKUP($A37,Times!$A$7:$X$60,M$1,0),Times!M$23:M$37,1)),lookup!$A$2:$B$21,2,0),0)</f>
        <v>0</v>
      </c>
      <c r="N37" s="131">
        <f>IFERROR(VLOOKUP(IF(VLOOKUP($A37,Times!$A$7:$X$60,N$1,0)=0,0,RANK(VLOOKUP($A37,Times!$A$7:$X$60,N$1,0),Times!N$23:N$37,1)),lookup!$A$2:$B$21,2,0),0)</f>
        <v>0</v>
      </c>
      <c r="O37" s="131">
        <f>IFERROR(VLOOKUP(IF(VLOOKUP($A37,Times!$A$7:$X$60,O$1,0)=0,0,RANK(VLOOKUP($A37,Times!$A$7:$X$60,O$1,0),Times!O$23:O$37,1)),lookup!$A$2:$B$21,2,0),0)</f>
        <v>0</v>
      </c>
      <c r="P37" s="131">
        <f>IFERROR(VLOOKUP(IF(VLOOKUP($A37,Times!$A$7:$X$60,P$1,0)=0,0,RANK(VLOOKUP($A37,Times!$A$7:$X$60,P$1,0),Times!P$23:P$37,1)),lookup!$A$2:$B$21,2,0),0)</f>
        <v>0</v>
      </c>
      <c r="Q37" s="131">
        <f>IFERROR(VLOOKUP(IF(VLOOKUP($A37,Times!$A$7:$X$60,Q$1,0)=0,0,RANK(VLOOKUP($A37,Times!$A$7:$X$60,Q$1,0),Times!Q$23:Q$37,1)),lookup!$A$2:$B$21,2,0),0)</f>
        <v>0</v>
      </c>
      <c r="R37" s="135">
        <f>IFERROR(VLOOKUP(IF(VLOOKUP($A37,Times!$A$7:$X$60,R$1,0)=0,0,RANK(VLOOKUP($A37,Times!$A$7:$X$60,R$1,0),Times!R$23:R$37,1)),lookup!$A$2:$B$21,2,0),0)</f>
        <v>0</v>
      </c>
      <c r="S37" s="86">
        <f>IFERROR(VLOOKUP(IF(VLOOKUP($A37,Times!$A$7:$X$60,S$1,0)=0,0,RANK(VLOOKUP($A37,Times!$A$7:$X$60,S$1,0),Times!S$23:S$37,1)),lookup!$A$2:$B$21,2,0),0)</f>
        <v>0</v>
      </c>
      <c r="T37" s="9">
        <f>IFERROR(VLOOKUP(IF(VLOOKUP($A37,Times!$A$7:$X$60,T$1,0)=0,0,RANK(VLOOKUP($A37,Times!$A$7:$X$60,T$1,0),Times!T$23:T$37,1)),lookup!$A$2:$B$21,2,0),0)</f>
        <v>0</v>
      </c>
      <c r="U37" s="9">
        <f>IFERROR(VLOOKUP(IF(VLOOKUP($A37,Times!$A$7:$X$60,U$1,0)=0,0,RANK(VLOOKUP($A37,Times!$A$7:$X$60,U$1,0),Times!U$23:U$37,1)),lookup!$A$2:$B$21,2,0),0)</f>
        <v>0</v>
      </c>
      <c r="V37" s="9">
        <f>IFERROR(VLOOKUP(IF(VLOOKUP($A37,Times!$A$7:$X$60,V$1,0)=0,0,RANK(VLOOKUP($A37,Times!$A$7:$X$60,V$1,0),Times!V$23:V$37,1)),lookup!$A$2:$B$21,2,0),0)</f>
        <v>0</v>
      </c>
      <c r="W37" s="9">
        <f>IFERROR(VLOOKUP(IF(VLOOKUP($A37,Times!$A$7:$X$60,W$1,0)=0,0,RANK(VLOOKUP($A37,Times!$A$7:$X$60,W$1,0),Times!W$23:W$37,1)),lookup!$A$2:$B$21,2,0),0)</f>
        <v>0</v>
      </c>
      <c r="X37" s="80">
        <f>IFERROR(VLOOKUP(IF(VLOOKUP($A37,Times!$A$7:$X$60,X$1,0)=0,0,RANK(VLOOKUP($A37,Times!$A$7:$X$60,X$1,0),Times!X$23:X$37,1)),lookup!$A$2:$B$21,2,0),0)</f>
        <v>0</v>
      </c>
      <c r="Y37" s="112">
        <f t="shared" si="6"/>
        <v>0</v>
      </c>
      <c r="Z37" s="123">
        <f t="shared" si="7"/>
        <v>0</v>
      </c>
      <c r="AA37" s="124" t="str">
        <f t="shared" si="8"/>
        <v/>
      </c>
      <c r="AB37" s="122">
        <f t="shared" si="9"/>
        <v>11</v>
      </c>
    </row>
    <row r="38" spans="1:28" ht="21.6" customHeight="1" thickBot="1" x14ac:dyDescent="0.25">
      <c r="A38" s="101"/>
      <c r="B38" s="225" t="s">
        <v>10</v>
      </c>
      <c r="C38" s="221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1"/>
      <c r="Z38" s="221"/>
      <c r="AA38" s="221"/>
      <c r="AB38" s="222"/>
    </row>
    <row r="39" spans="1:28" ht="15" x14ac:dyDescent="0.2">
      <c r="A39" s="101" t="str">
        <f t="shared" ref="A39:A60" si="10">B39&amp;C39</f>
        <v>AlisonAndrew</v>
      </c>
      <c r="B39" s="93" t="str">
        <f>Times!B39</f>
        <v>Alison</v>
      </c>
      <c r="C39" s="175" t="str">
        <f>Times!C39</f>
        <v>Andrew</v>
      </c>
      <c r="D39" s="139">
        <f>IFERROR(VLOOKUP(IF(VLOOKUP($A39,Times!$A$7:$X$60,D$1,0)=0,0,RANK(VLOOKUP($A39,Times!$A$7:$X$60,D$1,0),Times!D$39:D$60,1)),lookup!$A$2:$B$21,2,0),0)</f>
        <v>0</v>
      </c>
      <c r="E39" s="129">
        <f>IFERROR(VLOOKUP(IF(VLOOKUP($A39,Times!$A$7:$X$60,E$1,0)=0,0,RANK(VLOOKUP($A39,Times!$A$7:$X$60,E$1,0),Times!E$39:E$60,1)),lookup!$A$2:$B$21,2,0),0)</f>
        <v>100</v>
      </c>
      <c r="F39" s="129">
        <f>IFERROR(VLOOKUP(IF(VLOOKUP($A39,Times!$A$7:$X$60,F$1,0)=0,0,RANK(VLOOKUP($A39,Times!$A$7:$X$60,F$1,0),Times!F$39:F$60,1)),lookup!$A$2:$B$21,2,0),0)</f>
        <v>0</v>
      </c>
      <c r="G39" s="129">
        <f>IFERROR(VLOOKUP(IF(VLOOKUP($A39,Times!$A$7:$X$60,G$1,0)=0,0,RANK(VLOOKUP($A39,Times!$A$7:$X$60,G$1,0),Times!G$39:G$60,1)),lookup!$A$2:$B$21,2,0),0)</f>
        <v>98</v>
      </c>
      <c r="H39" s="129">
        <f>IFERROR(VLOOKUP(IF(VLOOKUP($A39,Times!$A$7:$X$60,H$1,0)=0,0,RANK(VLOOKUP($A39,Times!$A$7:$X$60,H$1,0),Times!H$39:H$60,1)),lookup!$A$2:$B$21,2,0),0)</f>
        <v>0</v>
      </c>
      <c r="I39" s="129">
        <f>IFERROR(VLOOKUP(IF(VLOOKUP($A39,Times!$A$7:$X$60,I$1,0)=0,0,RANK(VLOOKUP($A39,Times!$A$7:$X$60,I$1,0),Times!I$39:I$60,1)),lookup!$A$2:$B$21,2,0),0)</f>
        <v>0</v>
      </c>
      <c r="J39" s="129">
        <f>IFERROR(VLOOKUP(IF(VLOOKUP($A39,Times!$A$7:$X$60,J$1,0)=0,0,RANK(VLOOKUP($A39,Times!$A$7:$X$60,J$1,0),Times!J$39:J$60,1)),lookup!$A$2:$B$21,2,0),0)</f>
        <v>0</v>
      </c>
      <c r="K39" s="176">
        <f>IFERROR(VLOOKUP(IF(VLOOKUP($A39,Times!$A$7:$X$60,K$1,0)=0,0,RANK(VLOOKUP($A39,Times!$A$7:$X$60,K$1,0),Times!K$39:K$60,1)),lookup!$A$2:$B$21,2,0),0)</f>
        <v>99</v>
      </c>
      <c r="L39" s="187">
        <f>IFERROR(VLOOKUP(IF(VLOOKUP($A39,Times!$A$7:$X$60,L$1,0)=0,0,RANK(VLOOKUP($A39,Times!$A$7:$X$60,L$1,0),Times!L$39:L$60,1)),lookup!$A$2:$B$21,2,0),0)</f>
        <v>100</v>
      </c>
      <c r="M39" s="130">
        <f>IFERROR(VLOOKUP(IF(VLOOKUP($A39,Times!$A$7:$X$60,M$1,0)=0,0,RANK(VLOOKUP($A39,Times!$A$7:$X$60,M$1,0),Times!M$39:M$60,1)),lookup!$A$2:$B$21,2,0),0)</f>
        <v>0</v>
      </c>
      <c r="N39" s="130">
        <f>IFERROR(VLOOKUP(IF(VLOOKUP($A39,Times!$A$7:$X$60,N$1,0)=0,0,RANK(VLOOKUP($A39,Times!$A$7:$X$60,N$1,0),Times!N$39:N$60,1)),lookup!$A$2:$B$21,2,0),0)</f>
        <v>0</v>
      </c>
      <c r="O39" s="130">
        <f>IFERROR(VLOOKUP(IF(VLOOKUP($A39,Times!$A$7:$X$60,O$1,0)=0,0,RANK(VLOOKUP($A39,Times!$A$7:$X$60,O$1,0),Times!O$39:O$60,1)),lookup!$A$2:$B$21,2,0),0)</f>
        <v>0</v>
      </c>
      <c r="P39" s="130">
        <f>IFERROR(VLOOKUP(IF(VLOOKUP($A39,Times!$A$7:$X$60,P$1,0)=0,0,RANK(VLOOKUP($A39,Times!$A$7:$X$60,P$1,0),Times!P$39:P$60,1)),lookup!$A$2:$B$21,2,0),0)</f>
        <v>100</v>
      </c>
      <c r="Q39" s="130">
        <f>IFERROR(VLOOKUP(IF(VLOOKUP($A39,Times!$A$7:$X$60,Q$1,0)=0,0,RANK(VLOOKUP($A39,Times!$A$7:$X$60,Q$1,0),Times!Q$39:Q$60,1)),lookup!$A$2:$B$21,2,0),0)</f>
        <v>100</v>
      </c>
      <c r="R39" s="188">
        <f>IFERROR(VLOOKUP(IF(VLOOKUP($A39,Times!$A$7:$X$60,R$1,0)=0,0,RANK(VLOOKUP($A39,Times!$A$7:$X$60,R$1,0),Times!R$39:R$60,1)),lookup!$A$2:$B$21,2,0),0)</f>
        <v>0</v>
      </c>
      <c r="S39" s="189">
        <f>IFERROR(VLOOKUP(IF(VLOOKUP($A39,Times!$A$7:$X$60,S$1,0)=0,0,RANK(VLOOKUP($A39,Times!$A$7:$X$60,S$1,0),Times!S$39:S$60,1)),lookup!$A$2:$B$21,2,0),0)</f>
        <v>0</v>
      </c>
      <c r="T39" s="132">
        <f>IFERROR(VLOOKUP(IF(VLOOKUP($A39,Times!$A$7:$X$60,T$1,0)=0,0,RANK(VLOOKUP($A39,Times!$A$7:$X$60,T$1,0),Times!T$39:T$60,1)),lookup!$A$2:$B$21,2,0),0)</f>
        <v>0</v>
      </c>
      <c r="U39" s="132">
        <f>IFERROR(VLOOKUP(IF(VLOOKUP($A39,Times!$A$7:$X$60,U$1,0)=0,0,RANK(VLOOKUP($A39,Times!$A$7:$X$60,U$1,0),Times!U$39:U$60,1)),lookup!$A$2:$B$21,2,0),0)</f>
        <v>100</v>
      </c>
      <c r="V39" s="132">
        <f>IFERROR(VLOOKUP(IF(VLOOKUP($A39,Times!$A$7:$X$60,V$1,0)=0,0,RANK(VLOOKUP($A39,Times!$A$7:$X$60,V$1,0),Times!V$39:V$60,1)),lookup!$A$2:$B$21,2,0),0)</f>
        <v>0</v>
      </c>
      <c r="W39" s="132">
        <f>IFERROR(VLOOKUP(IF(VLOOKUP($A39,Times!$A$7:$X$60,W$1,0)=0,0,RANK(VLOOKUP($A39,Times!$A$7:$X$60,W$1,0),Times!W$39:W$60,1)),lookup!$A$2:$B$21,2,0),0)</f>
        <v>100</v>
      </c>
      <c r="X39" s="190">
        <f>IFERROR(VLOOKUP(IF(VLOOKUP($A39,Times!$A$7:$X$60,X$1,0)=0,0,RANK(VLOOKUP($A39,Times!$A$7:$X$60,X$1,0),Times!X$39:X$60,1)),lookup!$A$2:$B$21,2,0),0)</f>
        <v>0</v>
      </c>
      <c r="Y39" s="112">
        <f t="shared" ref="Y39:Y60" si="11">SUM(LARGE(D39:X39,1)+LARGE(D39:X39,2)+LARGE(D39:X39,3)+LARGE(D39:X39,4)+LARGE(D39:X39,5)+LARGE(D39:X39,6))</f>
        <v>600</v>
      </c>
      <c r="Z39" s="5">
        <f t="shared" ref="Z39:Z60" si="12">COUNTIF(D39:X39,"&gt;0")</f>
        <v>8</v>
      </c>
      <c r="AA39" s="124" t="str">
        <f t="shared" ref="AA39:AA60" si="13">IF(AND(COUNTIF(D39:X39,"&gt;0")&gt;=6),"Yes","")</f>
        <v>Yes</v>
      </c>
      <c r="AB39" s="159">
        <f t="shared" ref="AB39:AB60" si="14">RANK(Y39,Y$39:Y$60,0)</f>
        <v>1</v>
      </c>
    </row>
    <row r="40" spans="1:28" ht="15.75" thickBot="1" x14ac:dyDescent="0.25">
      <c r="A40" s="101" t="str">
        <f t="shared" si="10"/>
        <v>GeoffHarrington</v>
      </c>
      <c r="B40" s="145" t="str">
        <f>Times!B40</f>
        <v>Geoff</v>
      </c>
      <c r="C40" s="143" t="str">
        <f>Times!C40</f>
        <v>Harrington</v>
      </c>
      <c r="D40" s="142">
        <f>IFERROR(VLOOKUP(IF(VLOOKUP($A40,Times!$A$7:$X$60,D$1,0)=0,0,RANK(VLOOKUP($A40,Times!$A$7:$X$60,D$1,0),Times!D$39:D$60,1)),lookup!$A$2:$B$21,2,0),0)</f>
        <v>0</v>
      </c>
      <c r="E40" s="71">
        <f>IFERROR(VLOOKUP(IF(VLOOKUP($A40,Times!$A$7:$X$60,E$1,0)=0,0,RANK(VLOOKUP($A40,Times!$A$7:$X$60,E$1,0),Times!E$39:E$60,1)),lookup!$A$2:$B$21,2,0),0)</f>
        <v>99</v>
      </c>
      <c r="F40" s="71">
        <f>IFERROR(VLOOKUP(IF(VLOOKUP($A40,Times!$A$7:$X$60,F$1,0)=0,0,RANK(VLOOKUP($A40,Times!$A$7:$X$60,F$1,0),Times!F$39:F$60,1)),lookup!$A$2:$B$21,2,0),0)</f>
        <v>100</v>
      </c>
      <c r="G40" s="71">
        <f>IFERROR(VLOOKUP(IF(VLOOKUP($A40,Times!$A$7:$X$60,G$1,0)=0,0,RANK(VLOOKUP($A40,Times!$A$7:$X$60,G$1,0),Times!G$39:G$60,1)),lookup!$A$2:$B$21,2,0),0)</f>
        <v>97</v>
      </c>
      <c r="H40" s="71">
        <f>IFERROR(VLOOKUP(IF(VLOOKUP($A40,Times!$A$7:$X$60,H$1,0)=0,0,RANK(VLOOKUP($A40,Times!$A$7:$X$60,H$1,0),Times!H$39:H$60,1)),lookup!$A$2:$B$21,2,0),0)</f>
        <v>0</v>
      </c>
      <c r="I40" s="71">
        <f>IFERROR(VLOOKUP(IF(VLOOKUP($A40,Times!$A$7:$X$60,I$1,0)=0,0,RANK(VLOOKUP($A40,Times!$A$7:$X$60,I$1,0),Times!I$39:I$60,1)),lookup!$A$2:$B$21,2,0),0)</f>
        <v>0</v>
      </c>
      <c r="J40" s="71">
        <f>IFERROR(VLOOKUP(IF(VLOOKUP($A40,Times!$A$7:$X$60,J$1,0)=0,0,RANK(VLOOKUP($A40,Times!$A$7:$X$60,J$1,0),Times!J$39:J$60,1)),lookup!$A$2:$B$21,2,0),0)</f>
        <v>100</v>
      </c>
      <c r="K40" s="85">
        <f>IFERROR(VLOOKUP(IF(VLOOKUP($A40,Times!$A$7:$X$60,K$1,0)=0,0,RANK(VLOOKUP($A40,Times!$A$7:$X$60,K$1,0),Times!K$39:K$60,1)),lookup!$A$2:$B$21,2,0),0)</f>
        <v>98</v>
      </c>
      <c r="L40" s="146">
        <f>IFERROR(VLOOKUP(IF(VLOOKUP($A40,Times!$A$7:$X$60,L$1,0)=0,0,RANK(VLOOKUP($A40,Times!$A$7:$X$60,L$1,0),Times!L$39:L$60,1)),lookup!$A$2:$B$21,2,0),0)</f>
        <v>99</v>
      </c>
      <c r="M40" s="147">
        <f>IFERROR(VLOOKUP(IF(VLOOKUP($A40,Times!$A$7:$X$60,M$1,0)=0,0,RANK(VLOOKUP($A40,Times!$A$7:$X$60,M$1,0),Times!M$39:M$60,1)),lookup!$A$2:$B$21,2,0),0)</f>
        <v>0</v>
      </c>
      <c r="N40" s="147">
        <f>IFERROR(VLOOKUP(IF(VLOOKUP($A40,Times!$A$7:$X$60,N$1,0)=0,0,RANK(VLOOKUP($A40,Times!$A$7:$X$60,N$1,0),Times!N$39:N$60,1)),lookup!$A$2:$B$21,2,0),0)</f>
        <v>0</v>
      </c>
      <c r="O40" s="147">
        <f>IFERROR(VLOOKUP(IF(VLOOKUP($A40,Times!$A$7:$X$60,O$1,0)=0,0,RANK(VLOOKUP($A40,Times!$A$7:$X$60,O$1,0),Times!O$39:O$60,1)),lookup!$A$2:$B$21,2,0),0)</f>
        <v>0</v>
      </c>
      <c r="P40" s="147">
        <f>IFERROR(VLOOKUP(IF(VLOOKUP($A40,Times!$A$7:$X$60,P$1,0)=0,0,RANK(VLOOKUP($A40,Times!$A$7:$X$60,P$1,0),Times!P$39:P$60,1)),lookup!$A$2:$B$21,2,0),0)</f>
        <v>0</v>
      </c>
      <c r="Q40" s="147">
        <f>IFERROR(VLOOKUP(IF(VLOOKUP($A40,Times!$A$7:$X$60,Q$1,0)=0,0,RANK(VLOOKUP($A40,Times!$A$7:$X$60,Q$1,0),Times!Q$39:Q$60,1)),lookup!$A$2:$B$21,2,0),0)</f>
        <v>98</v>
      </c>
      <c r="R40" s="148">
        <f>IFERROR(VLOOKUP(IF(VLOOKUP($A40,Times!$A$7:$X$60,R$1,0)=0,0,RANK(VLOOKUP($A40,Times!$A$7:$X$60,R$1,0),Times!R$39:R$60,1)),lookup!$A$2:$B$21,2,0),0)</f>
        <v>0</v>
      </c>
      <c r="S40" s="149">
        <f>IFERROR(VLOOKUP(IF(VLOOKUP($A40,Times!$A$7:$X$60,S$1,0)=0,0,RANK(VLOOKUP($A40,Times!$A$7:$X$60,S$1,0),Times!S$39:S$60,1)),lookup!$A$2:$B$21,2,0),0)</f>
        <v>0</v>
      </c>
      <c r="T40" s="150">
        <f>IFERROR(VLOOKUP(IF(VLOOKUP($A40,Times!$A$7:$X$60,T$1,0)=0,0,RANK(VLOOKUP($A40,Times!$A$7:$X$60,T$1,0),Times!T$39:T$60,1)),lookup!$A$2:$B$21,2,0),0)</f>
        <v>0</v>
      </c>
      <c r="U40" s="150">
        <f>IFERROR(VLOOKUP(IF(VLOOKUP($A40,Times!$A$7:$X$60,U$1,0)=0,0,RANK(VLOOKUP($A40,Times!$A$7:$X$60,U$1,0),Times!U$39:U$60,1)),lookup!$A$2:$B$21,2,0),0)</f>
        <v>0</v>
      </c>
      <c r="V40" s="150">
        <f>IFERROR(VLOOKUP(IF(VLOOKUP($A40,Times!$A$7:$X$60,V$1,0)=0,0,RANK(VLOOKUP($A40,Times!$A$7:$X$60,V$1,0),Times!V$39:V$60,1)),lookup!$A$2:$B$21,2,0),0)</f>
        <v>100</v>
      </c>
      <c r="W40" s="150">
        <f>IFERROR(VLOOKUP(IF(VLOOKUP($A40,Times!$A$7:$X$60,W$1,0)=0,0,RANK(VLOOKUP($A40,Times!$A$7:$X$60,W$1,0),Times!W$39:W$60,1)),lookup!$A$2:$B$21,2,0),0)</f>
        <v>0</v>
      </c>
      <c r="X40" s="151">
        <f>IFERROR(VLOOKUP(IF(VLOOKUP($A40,Times!$A$7:$X$60,X$1,0)=0,0,RANK(VLOOKUP($A40,Times!$A$7:$X$60,X$1,0),Times!X$39:X$60,1)),lookup!$A$2:$B$21,2,0),0)</f>
        <v>0</v>
      </c>
      <c r="Y40" s="177">
        <f t="shared" si="11"/>
        <v>596</v>
      </c>
      <c r="Z40" s="153">
        <f t="shared" si="12"/>
        <v>8</v>
      </c>
      <c r="AA40" s="154" t="str">
        <f t="shared" si="13"/>
        <v>Yes</v>
      </c>
      <c r="AB40" s="155">
        <f t="shared" si="14"/>
        <v>2</v>
      </c>
    </row>
    <row r="41" spans="1:28" ht="15" x14ac:dyDescent="0.2">
      <c r="A41" s="101" t="str">
        <f t="shared" si="10"/>
        <v>NicolaAtkinson</v>
      </c>
      <c r="B41" s="93" t="str">
        <f>Times!B41</f>
        <v>Nicola</v>
      </c>
      <c r="C41" s="175" t="str">
        <f>Times!C41</f>
        <v>Atkinson</v>
      </c>
      <c r="D41" s="139">
        <f>IFERROR(VLOOKUP(IF(VLOOKUP($A41,Times!$A$7:$X$60,D$1,0)=0,0,RANK(VLOOKUP($A41,Times!$A$7:$X$60,D$1,0),Times!D$39:D$60,1)),lookup!$A$2:$B$21,2,0),0)</f>
        <v>0</v>
      </c>
      <c r="E41" s="129">
        <f>IFERROR(VLOOKUP(IF(VLOOKUP($A41,Times!$A$7:$X$60,E$1,0)=0,0,RANK(VLOOKUP($A41,Times!$A$7:$X$60,E$1,0),Times!E$39:E$60,1)),lookup!$A$2:$B$21,2,0),0)</f>
        <v>0</v>
      </c>
      <c r="F41" s="129">
        <f>IFERROR(VLOOKUP(IF(VLOOKUP($A41,Times!$A$7:$X$60,F$1,0)=0,0,RANK(VLOOKUP($A41,Times!$A$7:$X$60,F$1,0),Times!F$39:F$60,1)),lookup!$A$2:$B$21,2,0),0)</f>
        <v>0</v>
      </c>
      <c r="G41" s="129">
        <f>IFERROR(VLOOKUP(IF(VLOOKUP($A41,Times!$A$7:$X$60,G$1,0)=0,0,RANK(VLOOKUP($A41,Times!$A$7:$X$60,G$1,0),Times!G$39:G$60,1)),lookup!$A$2:$B$21,2,0),0)</f>
        <v>100</v>
      </c>
      <c r="H41" s="129">
        <f>IFERROR(VLOOKUP(IF(VLOOKUP($A41,Times!$A$7:$X$60,H$1,0)=0,0,RANK(VLOOKUP($A41,Times!$A$7:$X$60,H$1,0),Times!H$39:H$60,1)),lookup!$A$2:$B$21,2,0),0)</f>
        <v>0</v>
      </c>
      <c r="I41" s="129">
        <f>IFERROR(VLOOKUP(IF(VLOOKUP($A41,Times!$A$7:$X$60,I$1,0)=0,0,RANK(VLOOKUP($A41,Times!$A$7:$X$60,I$1,0),Times!I$39:I$60,1)),lookup!$A$2:$B$21,2,0),0)</f>
        <v>0</v>
      </c>
      <c r="J41" s="129">
        <f>IFERROR(VLOOKUP(IF(VLOOKUP($A41,Times!$A$7:$X$60,J$1,0)=0,0,RANK(VLOOKUP($A41,Times!$A$7:$X$60,J$1,0),Times!J$39:J$60,1)),lookup!$A$2:$B$21,2,0),0)</f>
        <v>0</v>
      </c>
      <c r="K41" s="176">
        <f>IFERROR(VLOOKUP(IF(VLOOKUP($A41,Times!$A$7:$X$60,K$1,0)=0,0,RANK(VLOOKUP($A41,Times!$A$7:$X$60,K$1,0),Times!K$39:K$60,1)),lookup!$A$2:$B$21,2,0),0)</f>
        <v>100</v>
      </c>
      <c r="L41" s="187">
        <f>IFERROR(VLOOKUP(IF(VLOOKUP($A41,Times!$A$7:$X$60,L$1,0)=0,0,RANK(VLOOKUP($A41,Times!$A$7:$X$60,L$1,0),Times!L$39:L$60,1)),lookup!$A$2:$B$21,2,0),0)</f>
        <v>0</v>
      </c>
      <c r="M41" s="130">
        <f>IFERROR(VLOOKUP(IF(VLOOKUP($A41,Times!$A$7:$X$60,M$1,0)=0,0,RANK(VLOOKUP($A41,Times!$A$7:$X$60,M$1,0),Times!M$39:M$60,1)),lookup!$A$2:$B$21,2,0),0)</f>
        <v>0</v>
      </c>
      <c r="N41" s="130">
        <f>IFERROR(VLOOKUP(IF(VLOOKUP($A41,Times!$A$7:$X$60,N$1,0)=0,0,RANK(VLOOKUP($A41,Times!$A$7:$X$60,N$1,0),Times!N$39:N$60,1)),lookup!$A$2:$B$21,2,0),0)</f>
        <v>0</v>
      </c>
      <c r="O41" s="130">
        <f>IFERROR(VLOOKUP(IF(VLOOKUP($A41,Times!$A$7:$X$60,O$1,0)=0,0,RANK(VLOOKUP($A41,Times!$A$7:$X$60,O$1,0),Times!O$39:O$60,1)),lookup!$A$2:$B$21,2,0),0)</f>
        <v>0</v>
      </c>
      <c r="P41" s="130">
        <f>IFERROR(VLOOKUP(IF(VLOOKUP($A41,Times!$A$7:$X$60,P$1,0)=0,0,RANK(VLOOKUP($A41,Times!$A$7:$X$60,P$1,0),Times!P$39:P$60,1)),lookup!$A$2:$B$21,2,0),0)</f>
        <v>0</v>
      </c>
      <c r="Q41" s="130">
        <f>IFERROR(VLOOKUP(IF(VLOOKUP($A41,Times!$A$7:$X$60,Q$1,0)=0,0,RANK(VLOOKUP($A41,Times!$A$7:$X$60,Q$1,0),Times!Q$39:Q$60,1)),lookup!$A$2:$B$21,2,0),0)</f>
        <v>99</v>
      </c>
      <c r="R41" s="188">
        <f>IFERROR(VLOOKUP(IF(VLOOKUP($A41,Times!$A$7:$X$60,R$1,0)=0,0,RANK(VLOOKUP($A41,Times!$A$7:$X$60,R$1,0),Times!R$39:R$60,1)),lookup!$A$2:$B$21,2,0),0)</f>
        <v>0</v>
      </c>
      <c r="S41" s="189">
        <f>IFERROR(VLOOKUP(IF(VLOOKUP($A41,Times!$A$7:$X$60,S$1,0)=0,0,RANK(VLOOKUP($A41,Times!$A$7:$X$60,S$1,0),Times!S$39:S$60,1)),lookup!$A$2:$B$21,2,0),0)</f>
        <v>0</v>
      </c>
      <c r="T41" s="132">
        <f>IFERROR(VLOOKUP(IF(VLOOKUP($A41,Times!$A$7:$X$60,T$1,0)=0,0,RANK(VLOOKUP($A41,Times!$A$7:$X$60,T$1,0),Times!T$39:T$60,1)),lookup!$A$2:$B$21,2,0),0)</f>
        <v>0</v>
      </c>
      <c r="U41" s="132">
        <f>IFERROR(VLOOKUP(IF(VLOOKUP($A41,Times!$A$7:$X$60,U$1,0)=0,0,RANK(VLOOKUP($A41,Times!$A$7:$X$60,U$1,0),Times!U$39:U$60,1)),lookup!$A$2:$B$21,2,0),0)</f>
        <v>0</v>
      </c>
      <c r="V41" s="132">
        <f>IFERROR(VLOOKUP(IF(VLOOKUP($A41,Times!$A$7:$X$60,V$1,0)=0,0,RANK(VLOOKUP($A41,Times!$A$7:$X$60,V$1,0),Times!V$39:V$60,1)),lookup!$A$2:$B$21,2,0),0)</f>
        <v>0</v>
      </c>
      <c r="W41" s="132">
        <f>IFERROR(VLOOKUP(IF(VLOOKUP($A41,Times!$A$7:$X$60,W$1,0)=0,0,RANK(VLOOKUP($A41,Times!$A$7:$X$60,W$1,0),Times!W$39:W$60,1)),lookup!$A$2:$B$21,2,0),0)</f>
        <v>98</v>
      </c>
      <c r="X41" s="190">
        <f>IFERROR(VLOOKUP(IF(VLOOKUP($A41,Times!$A$7:$X$60,X$1,0)=0,0,RANK(VLOOKUP($A41,Times!$A$7:$X$60,X$1,0),Times!X$39:X$60,1)),lookup!$A$2:$B$21,2,0),0)</f>
        <v>0</v>
      </c>
      <c r="Y41" s="10">
        <f t="shared" si="11"/>
        <v>397</v>
      </c>
      <c r="Z41" s="5">
        <f t="shared" si="12"/>
        <v>4</v>
      </c>
      <c r="AA41" s="4" t="str">
        <f t="shared" si="13"/>
        <v/>
      </c>
      <c r="AB41" s="159">
        <f t="shared" si="14"/>
        <v>3</v>
      </c>
    </row>
    <row r="42" spans="1:28" ht="15" x14ac:dyDescent="0.2">
      <c r="A42" s="101" t="str">
        <f t="shared" si="10"/>
        <v>FayyazChaudhri</v>
      </c>
      <c r="B42" s="89" t="str">
        <f>Times!B42</f>
        <v>Fayyaz</v>
      </c>
      <c r="C42" s="81" t="str">
        <f>Times!C42</f>
        <v>Chaudhri</v>
      </c>
      <c r="D42" s="138">
        <f>IFERROR(VLOOKUP(IF(VLOOKUP($A42,Times!$A$7:$X$60,D$1,0)=0,0,RANK(VLOOKUP($A42,Times!$A$7:$X$60,D$1,0),Times!D$39:D$60,1)),lookup!$A$2:$B$21,2,0),0)</f>
        <v>0</v>
      </c>
      <c r="E42" s="30">
        <f>IFERROR(VLOOKUP(IF(VLOOKUP($A42,Times!$A$7:$X$60,E$1,0)=0,0,RANK(VLOOKUP($A42,Times!$A$7:$X$60,E$1,0),Times!E$39:E$60,1)),lookup!$A$2:$B$21,2,0),0)</f>
        <v>0</v>
      </c>
      <c r="F42" s="30">
        <f>IFERROR(VLOOKUP(IF(VLOOKUP($A42,Times!$A$7:$X$60,F$1,0)=0,0,RANK(VLOOKUP($A42,Times!$A$7:$X$60,F$1,0),Times!F$39:F$60,1)),lookup!$A$2:$B$21,2,0),0)</f>
        <v>99</v>
      </c>
      <c r="G42" s="30">
        <f>IFERROR(VLOOKUP(IF(VLOOKUP($A42,Times!$A$7:$X$60,G$1,0)=0,0,RANK(VLOOKUP($A42,Times!$A$7:$X$60,G$1,0),Times!G$39:G$60,1)),lookup!$A$2:$B$21,2,0),0)</f>
        <v>0</v>
      </c>
      <c r="H42" s="30">
        <f>IFERROR(VLOOKUP(IF(VLOOKUP($A42,Times!$A$7:$X$60,H$1,0)=0,0,RANK(VLOOKUP($A42,Times!$A$7:$X$60,H$1,0),Times!H$39:H$60,1)),lookup!$A$2:$B$21,2,0),0)</f>
        <v>0</v>
      </c>
      <c r="I42" s="30">
        <f>IFERROR(VLOOKUP(IF(VLOOKUP($A42,Times!$A$7:$X$60,I$1,0)=0,0,RANK(VLOOKUP($A42,Times!$A$7:$X$60,I$1,0),Times!I$39:I$60,1)),lookup!$A$2:$B$21,2,0),0)</f>
        <v>0</v>
      </c>
      <c r="J42" s="30">
        <f>IFERROR(VLOOKUP(IF(VLOOKUP($A42,Times!$A$7:$X$60,J$1,0)=0,0,RANK(VLOOKUP($A42,Times!$A$7:$X$60,J$1,0),Times!J$39:J$60,1)),lookup!$A$2:$B$21,2,0),0)</f>
        <v>0</v>
      </c>
      <c r="K42" s="84">
        <f>IFERROR(VLOOKUP(IF(VLOOKUP($A42,Times!$A$7:$X$60,K$1,0)=0,0,RANK(VLOOKUP($A42,Times!$A$7:$X$60,K$1,0),Times!K$39:K$60,1)),lookup!$A$2:$B$21,2,0),0)</f>
        <v>0</v>
      </c>
      <c r="L42" s="136">
        <f>IFERROR(VLOOKUP(IF(VLOOKUP($A42,Times!$A$7:$X$60,L$1,0)=0,0,RANK(VLOOKUP($A42,Times!$A$7:$X$60,L$1,0),Times!L$39:L$60,1)),lookup!$A$2:$B$21,2,0),0)</f>
        <v>0</v>
      </c>
      <c r="M42" s="131">
        <f>IFERROR(VLOOKUP(IF(VLOOKUP($A42,Times!$A$7:$X$60,M$1,0)=0,0,RANK(VLOOKUP($A42,Times!$A$7:$X$60,M$1,0),Times!M$39:M$60,1)),lookup!$A$2:$B$21,2,0),0)</f>
        <v>0</v>
      </c>
      <c r="N42" s="131">
        <f>IFERROR(VLOOKUP(IF(VLOOKUP($A42,Times!$A$7:$X$60,N$1,0)=0,0,RANK(VLOOKUP($A42,Times!$A$7:$X$60,N$1,0),Times!N$39:N$60,1)),lookup!$A$2:$B$21,2,0),0)</f>
        <v>0</v>
      </c>
      <c r="O42" s="131">
        <f>IFERROR(VLOOKUP(IF(VLOOKUP($A42,Times!$A$7:$X$60,O$1,0)=0,0,RANK(VLOOKUP($A42,Times!$A$7:$X$60,O$1,0),Times!O$39:O$60,1)),lookup!$A$2:$B$21,2,0),0)</f>
        <v>0</v>
      </c>
      <c r="P42" s="131">
        <f>IFERROR(VLOOKUP(IF(VLOOKUP($A42,Times!$A$7:$X$60,P$1,0)=0,0,RANK(VLOOKUP($A42,Times!$A$7:$X$60,P$1,0),Times!P$39:P$60,1)),lookup!$A$2:$B$21,2,0),0)</f>
        <v>99</v>
      </c>
      <c r="Q42" s="131">
        <f>IFERROR(VLOOKUP(IF(VLOOKUP($A42,Times!$A$7:$X$60,Q$1,0)=0,0,RANK(VLOOKUP($A42,Times!$A$7:$X$60,Q$1,0),Times!Q$39:Q$60,1)),lookup!$A$2:$B$21,2,0),0)</f>
        <v>0</v>
      </c>
      <c r="R42" s="135">
        <f>IFERROR(VLOOKUP(IF(VLOOKUP($A42,Times!$A$7:$X$60,R$1,0)=0,0,RANK(VLOOKUP($A42,Times!$A$7:$X$60,R$1,0),Times!R$39:R$60,1)),lookup!$A$2:$B$21,2,0),0)</f>
        <v>0</v>
      </c>
      <c r="S42" s="134">
        <f>IFERROR(VLOOKUP(IF(VLOOKUP($A42,Times!$A$7:$X$60,S$1,0)=0,0,RANK(VLOOKUP($A42,Times!$A$7:$X$60,S$1,0),Times!S$39:S$60,1)),lookup!$A$2:$B$21,2,0),0)</f>
        <v>100</v>
      </c>
      <c r="T42" s="133">
        <f>IFERROR(VLOOKUP(IF(VLOOKUP($A42,Times!$A$7:$X$60,T$1,0)=0,0,RANK(VLOOKUP($A42,Times!$A$7:$X$60,T$1,0),Times!T$39:T$60,1)),lookup!$A$2:$B$21,2,0),0)</f>
        <v>0</v>
      </c>
      <c r="U42" s="133">
        <f>IFERROR(VLOOKUP(IF(VLOOKUP($A42,Times!$A$7:$X$60,U$1,0)=0,0,RANK(VLOOKUP($A42,Times!$A$7:$X$60,U$1,0),Times!U$39:U$60,1)),lookup!$A$2:$B$21,2,0),0)</f>
        <v>0</v>
      </c>
      <c r="V42" s="133">
        <f>IFERROR(VLOOKUP(IF(VLOOKUP($A42,Times!$A$7:$X$60,V$1,0)=0,0,RANK(VLOOKUP($A42,Times!$A$7:$X$60,V$1,0),Times!V$39:V$60,1)),lookup!$A$2:$B$21,2,0),0)</f>
        <v>0</v>
      </c>
      <c r="W42" s="133">
        <f>IFERROR(VLOOKUP(IF(VLOOKUP($A42,Times!$A$7:$X$60,W$1,0)=0,0,RANK(VLOOKUP($A42,Times!$A$7:$X$60,W$1,0),Times!W$39:W$60,1)),lookup!$A$2:$B$21,2,0),0)</f>
        <v>97</v>
      </c>
      <c r="X42" s="137">
        <f>IFERROR(VLOOKUP(IF(VLOOKUP($A42,Times!$A$7:$X$60,X$1,0)=0,0,RANK(VLOOKUP($A42,Times!$A$7:$X$60,X$1,0),Times!X$39:X$60,1)),lookup!$A$2:$B$21,2,0),0)</f>
        <v>0</v>
      </c>
      <c r="Y42" s="10">
        <f t="shared" si="11"/>
        <v>395</v>
      </c>
      <c r="Z42" s="2">
        <f t="shared" si="12"/>
        <v>4</v>
      </c>
      <c r="AA42" s="4" t="str">
        <f t="shared" si="13"/>
        <v/>
      </c>
      <c r="AB42" s="1">
        <f t="shared" si="14"/>
        <v>4</v>
      </c>
    </row>
    <row r="43" spans="1:28" ht="15" x14ac:dyDescent="0.2">
      <c r="A43" s="101" t="str">
        <f t="shared" si="10"/>
        <v>CaroleBurnie</v>
      </c>
      <c r="B43" s="89" t="str">
        <f>Times!B43</f>
        <v>Carole</v>
      </c>
      <c r="C43" s="81" t="str">
        <f>Times!C43</f>
        <v>Burnie</v>
      </c>
      <c r="D43" s="138">
        <f>IFERROR(VLOOKUP(IF(VLOOKUP($A43,Times!$A$7:$X$60,D$1,0)=0,0,RANK(VLOOKUP($A43,Times!$A$7:$X$60,D$1,0),Times!D$39:D$60,1)),lookup!$A$2:$B$21,2,0),0)</f>
        <v>0</v>
      </c>
      <c r="E43" s="30">
        <f>IFERROR(VLOOKUP(IF(VLOOKUP($A43,Times!$A$7:$X$60,E$1,0)=0,0,RANK(VLOOKUP($A43,Times!$A$7:$X$60,E$1,0),Times!E$39:E$60,1)),lookup!$A$2:$B$21,2,0),0)</f>
        <v>0</v>
      </c>
      <c r="F43" s="30">
        <f>IFERROR(VLOOKUP(IF(VLOOKUP($A43,Times!$A$7:$X$60,F$1,0)=0,0,RANK(VLOOKUP($A43,Times!$A$7:$X$60,F$1,0),Times!F$39:F$60,1)),lookup!$A$2:$B$21,2,0),0)</f>
        <v>0</v>
      </c>
      <c r="G43" s="30">
        <f>IFERROR(VLOOKUP(IF(VLOOKUP($A43,Times!$A$7:$X$60,G$1,0)=0,0,RANK(VLOOKUP($A43,Times!$A$7:$X$60,G$1,0),Times!G$39:G$60,1)),lookup!$A$2:$B$21,2,0),0)</f>
        <v>96</v>
      </c>
      <c r="H43" s="30">
        <f>IFERROR(VLOOKUP(IF(VLOOKUP($A43,Times!$A$7:$X$60,H$1,0)=0,0,RANK(VLOOKUP($A43,Times!$A$7:$X$60,H$1,0),Times!H$39:H$60,1)),lookup!$A$2:$B$21,2,0),0)</f>
        <v>0</v>
      </c>
      <c r="I43" s="30">
        <f>IFERROR(VLOOKUP(IF(VLOOKUP($A43,Times!$A$7:$X$60,I$1,0)=0,0,RANK(VLOOKUP($A43,Times!$A$7:$X$60,I$1,0),Times!I$39:I$60,1)),lookup!$A$2:$B$21,2,0),0)</f>
        <v>0</v>
      </c>
      <c r="J43" s="30">
        <f>IFERROR(VLOOKUP(IF(VLOOKUP($A43,Times!$A$7:$X$60,J$1,0)=0,0,RANK(VLOOKUP($A43,Times!$A$7:$X$60,J$1,0),Times!J$39:J$60,1)),lookup!$A$2:$B$21,2,0),0)</f>
        <v>99</v>
      </c>
      <c r="K43" s="84">
        <f>IFERROR(VLOOKUP(IF(VLOOKUP($A43,Times!$A$7:$X$60,K$1,0)=0,0,RANK(VLOOKUP($A43,Times!$A$7:$X$60,K$1,0),Times!K$39:K$60,1)),lookup!$A$2:$B$21,2,0),0)</f>
        <v>0</v>
      </c>
      <c r="L43" s="136">
        <f>IFERROR(VLOOKUP(IF(VLOOKUP($A43,Times!$A$7:$X$60,L$1,0)=0,0,RANK(VLOOKUP($A43,Times!$A$7:$X$60,L$1,0),Times!L$39:L$60,1)),lookup!$A$2:$B$21,2,0),0)</f>
        <v>0</v>
      </c>
      <c r="M43" s="131">
        <f>IFERROR(VLOOKUP(IF(VLOOKUP($A43,Times!$A$7:$X$60,M$1,0)=0,0,RANK(VLOOKUP($A43,Times!$A$7:$X$60,M$1,0),Times!M$39:M$60,1)),lookup!$A$2:$B$21,2,0),0)</f>
        <v>0</v>
      </c>
      <c r="N43" s="131">
        <f>IFERROR(VLOOKUP(IF(VLOOKUP($A43,Times!$A$7:$X$60,N$1,0)=0,0,RANK(VLOOKUP($A43,Times!$A$7:$X$60,N$1,0),Times!N$39:N$60,1)),lookup!$A$2:$B$21,2,0),0)</f>
        <v>0</v>
      </c>
      <c r="O43" s="131">
        <f>IFERROR(VLOOKUP(IF(VLOOKUP($A43,Times!$A$7:$X$60,O$1,0)=0,0,RANK(VLOOKUP($A43,Times!$A$7:$X$60,O$1,0),Times!O$39:O$60,1)),lookup!$A$2:$B$21,2,0),0)</f>
        <v>0</v>
      </c>
      <c r="P43" s="131">
        <f>IFERROR(VLOOKUP(IF(VLOOKUP($A43,Times!$A$7:$X$60,P$1,0)=0,0,RANK(VLOOKUP($A43,Times!$A$7:$X$60,P$1,0),Times!P$39:P$60,1)),lookup!$A$2:$B$21,2,0),0)</f>
        <v>0</v>
      </c>
      <c r="Q43" s="131">
        <f>IFERROR(VLOOKUP(IF(VLOOKUP($A43,Times!$A$7:$X$60,Q$1,0)=0,0,RANK(VLOOKUP($A43,Times!$A$7:$X$60,Q$1,0),Times!Q$39:Q$60,1)),lookup!$A$2:$B$21,2,0),0)</f>
        <v>0</v>
      </c>
      <c r="R43" s="135">
        <f>IFERROR(VLOOKUP(IF(VLOOKUP($A43,Times!$A$7:$X$60,R$1,0)=0,0,RANK(VLOOKUP($A43,Times!$A$7:$X$60,R$1,0),Times!R$39:R$60,1)),lookup!$A$2:$B$21,2,0),0)</f>
        <v>0</v>
      </c>
      <c r="S43" s="134">
        <f>IFERROR(VLOOKUP(IF(VLOOKUP($A43,Times!$A$7:$X$60,S$1,0)=0,0,RANK(VLOOKUP($A43,Times!$A$7:$X$60,S$1,0),Times!S$39:S$60,1)),lookup!$A$2:$B$21,2,0),0)</f>
        <v>0</v>
      </c>
      <c r="T43" s="133">
        <f>IFERROR(VLOOKUP(IF(VLOOKUP($A43,Times!$A$7:$X$60,T$1,0)=0,0,RANK(VLOOKUP($A43,Times!$A$7:$X$60,T$1,0),Times!T$39:T$60,1)),lookup!$A$2:$B$21,2,0),0)</f>
        <v>0</v>
      </c>
      <c r="U43" s="133">
        <f>IFERROR(VLOOKUP(IF(VLOOKUP($A43,Times!$A$7:$X$60,U$1,0)=0,0,RANK(VLOOKUP($A43,Times!$A$7:$X$60,U$1,0),Times!U$39:U$60,1)),lookup!$A$2:$B$21,2,0),0)</f>
        <v>0</v>
      </c>
      <c r="V43" s="133">
        <f>IFERROR(VLOOKUP(IF(VLOOKUP($A43,Times!$A$7:$X$60,V$1,0)=0,0,RANK(VLOOKUP($A43,Times!$A$7:$X$60,V$1,0),Times!V$39:V$60,1)),lookup!$A$2:$B$21,2,0),0)</f>
        <v>0</v>
      </c>
      <c r="W43" s="133">
        <f>IFERROR(VLOOKUP(IF(VLOOKUP($A43,Times!$A$7:$X$60,W$1,0)=0,0,RANK(VLOOKUP($A43,Times!$A$7:$X$60,W$1,0),Times!W$39:W$60,1)),lookup!$A$2:$B$21,2,0),0)</f>
        <v>96</v>
      </c>
      <c r="X43" s="137">
        <f>IFERROR(VLOOKUP(IF(VLOOKUP($A43,Times!$A$7:$X$60,X$1,0)=0,0,RANK(VLOOKUP($A43,Times!$A$7:$X$60,X$1,0),Times!X$39:X$60,1)),lookup!$A$2:$B$21,2,0),0)</f>
        <v>0</v>
      </c>
      <c r="Y43" s="10">
        <f t="shared" si="11"/>
        <v>291</v>
      </c>
      <c r="Z43" s="2">
        <f t="shared" si="12"/>
        <v>3</v>
      </c>
      <c r="AA43" s="4" t="str">
        <f t="shared" si="13"/>
        <v/>
      </c>
      <c r="AB43" s="1">
        <f t="shared" si="14"/>
        <v>5</v>
      </c>
    </row>
    <row r="44" spans="1:28" ht="15" x14ac:dyDescent="0.2">
      <c r="A44" s="101" t="str">
        <f t="shared" si="10"/>
        <v>SarahEdwards</v>
      </c>
      <c r="B44" s="89" t="str">
        <f>Times!B44</f>
        <v>Sarah</v>
      </c>
      <c r="C44" s="81" t="str">
        <f>Times!C44</f>
        <v>Edwards</v>
      </c>
      <c r="D44" s="138">
        <f>IFERROR(VLOOKUP(IF(VLOOKUP($A44,Times!$A$7:$X$60,D$1,0)=0,0,RANK(VLOOKUP($A44,Times!$A$7:$X$60,D$1,0),Times!D$39:D$60,1)),lookup!$A$2:$B$21,2,0),0)</f>
        <v>100</v>
      </c>
      <c r="E44" s="30">
        <f>IFERROR(VLOOKUP(IF(VLOOKUP($A44,Times!$A$7:$X$60,E$1,0)=0,0,RANK(VLOOKUP($A44,Times!$A$7:$X$60,E$1,0),Times!E$39:E$60,1)),lookup!$A$2:$B$21,2,0),0)</f>
        <v>0</v>
      </c>
      <c r="F44" s="30">
        <f>IFERROR(VLOOKUP(IF(VLOOKUP($A44,Times!$A$7:$X$60,F$1,0)=0,0,RANK(VLOOKUP($A44,Times!$A$7:$X$60,F$1,0),Times!F$39:F$60,1)),lookup!$A$2:$B$21,2,0),0)</f>
        <v>0</v>
      </c>
      <c r="G44" s="30">
        <f>IFERROR(VLOOKUP(IF(VLOOKUP($A44,Times!$A$7:$X$60,G$1,0)=0,0,RANK(VLOOKUP($A44,Times!$A$7:$X$60,G$1,0),Times!G$39:G$60,1)),lookup!$A$2:$B$21,2,0),0)</f>
        <v>0</v>
      </c>
      <c r="H44" s="30">
        <f>IFERROR(VLOOKUP(IF(VLOOKUP($A44,Times!$A$7:$X$60,H$1,0)=0,0,RANK(VLOOKUP($A44,Times!$A$7:$X$60,H$1,0),Times!H$39:H$60,1)),lookup!$A$2:$B$21,2,0),0)</f>
        <v>0</v>
      </c>
      <c r="I44" s="30">
        <f>IFERROR(VLOOKUP(IF(VLOOKUP($A44,Times!$A$7:$X$60,I$1,0)=0,0,RANK(VLOOKUP($A44,Times!$A$7:$X$60,I$1,0),Times!I$39:I$60,1)),lookup!$A$2:$B$21,2,0),0)</f>
        <v>0</v>
      </c>
      <c r="J44" s="30">
        <f>IFERROR(VLOOKUP(IF(VLOOKUP($A44,Times!$A$7:$X$60,J$1,0)=0,0,RANK(VLOOKUP($A44,Times!$A$7:$X$60,J$1,0),Times!J$39:J$60,1)),lookup!$A$2:$B$21,2,0),0)</f>
        <v>0</v>
      </c>
      <c r="K44" s="84">
        <f>IFERROR(VLOOKUP(IF(VLOOKUP($A44,Times!$A$7:$X$60,K$1,0)=0,0,RANK(VLOOKUP($A44,Times!$A$7:$X$60,K$1,0),Times!K$39:K$60,1)),lookup!$A$2:$B$21,2,0),0)</f>
        <v>0</v>
      </c>
      <c r="L44" s="136">
        <f>IFERROR(VLOOKUP(IF(VLOOKUP($A44,Times!$A$7:$X$60,L$1,0)=0,0,RANK(VLOOKUP($A44,Times!$A$7:$X$60,L$1,0),Times!L$39:L$60,1)),lookup!$A$2:$B$21,2,0),0)</f>
        <v>0</v>
      </c>
      <c r="M44" s="131">
        <f>IFERROR(VLOOKUP(IF(VLOOKUP($A44,Times!$A$7:$X$60,M$1,0)=0,0,RANK(VLOOKUP($A44,Times!$A$7:$X$60,M$1,0),Times!M$39:M$60,1)),lookup!$A$2:$B$21,2,0),0)</f>
        <v>0</v>
      </c>
      <c r="N44" s="131">
        <f>IFERROR(VLOOKUP(IF(VLOOKUP($A44,Times!$A$7:$X$60,N$1,0)=0,0,RANK(VLOOKUP($A44,Times!$A$7:$X$60,N$1,0),Times!N$39:N$60,1)),lookup!$A$2:$B$21,2,0),0)</f>
        <v>0</v>
      </c>
      <c r="O44" s="131">
        <f>IFERROR(VLOOKUP(IF(VLOOKUP($A44,Times!$A$7:$X$60,O$1,0)=0,0,RANK(VLOOKUP($A44,Times!$A$7:$X$60,O$1,0),Times!O$39:O$60,1)),lookup!$A$2:$B$21,2,0),0)</f>
        <v>0</v>
      </c>
      <c r="P44" s="131">
        <f>IFERROR(VLOOKUP(IF(VLOOKUP($A44,Times!$A$7:$X$60,P$1,0)=0,0,RANK(VLOOKUP($A44,Times!$A$7:$X$60,P$1,0),Times!P$39:P$60,1)),lookup!$A$2:$B$21,2,0),0)</f>
        <v>0</v>
      </c>
      <c r="Q44" s="131">
        <f>IFERROR(VLOOKUP(IF(VLOOKUP($A44,Times!$A$7:$X$60,Q$1,0)=0,0,RANK(VLOOKUP($A44,Times!$A$7:$X$60,Q$1,0),Times!Q$39:Q$60,1)),lookup!$A$2:$B$21,2,0),0)</f>
        <v>0</v>
      </c>
      <c r="R44" s="135">
        <f>IFERROR(VLOOKUP(IF(VLOOKUP($A44,Times!$A$7:$X$60,R$1,0)=0,0,RANK(VLOOKUP($A44,Times!$A$7:$X$60,R$1,0),Times!R$39:R$60,1)),lookup!$A$2:$B$21,2,0),0)</f>
        <v>0</v>
      </c>
      <c r="S44" s="134">
        <f>IFERROR(VLOOKUP(IF(VLOOKUP($A44,Times!$A$7:$X$60,S$1,0)=0,0,RANK(VLOOKUP($A44,Times!$A$7:$X$60,S$1,0),Times!S$39:S$60,1)),lookup!$A$2:$B$21,2,0),0)</f>
        <v>0</v>
      </c>
      <c r="T44" s="133">
        <f>IFERROR(VLOOKUP(IF(VLOOKUP($A44,Times!$A$7:$X$60,T$1,0)=0,0,RANK(VLOOKUP($A44,Times!$A$7:$X$60,T$1,0),Times!T$39:T$60,1)),lookup!$A$2:$B$21,2,0),0)</f>
        <v>0</v>
      </c>
      <c r="U44" s="133">
        <f>IFERROR(VLOOKUP(IF(VLOOKUP($A44,Times!$A$7:$X$60,U$1,0)=0,0,RANK(VLOOKUP($A44,Times!$A$7:$X$60,U$1,0),Times!U$39:U$60,1)),lookup!$A$2:$B$21,2,0),0)</f>
        <v>0</v>
      </c>
      <c r="V44" s="133">
        <f>IFERROR(VLOOKUP(IF(VLOOKUP($A44,Times!$A$7:$X$60,V$1,0)=0,0,RANK(VLOOKUP($A44,Times!$A$7:$X$60,V$1,0),Times!V$39:V$60,1)),lookup!$A$2:$B$21,2,0),0)</f>
        <v>0</v>
      </c>
      <c r="W44" s="133">
        <f>IFERROR(VLOOKUP(IF(VLOOKUP($A44,Times!$A$7:$X$60,W$1,0)=0,0,RANK(VLOOKUP($A44,Times!$A$7:$X$60,W$1,0),Times!W$39:W$60,1)),lookup!$A$2:$B$21,2,0),0)</f>
        <v>99</v>
      </c>
      <c r="X44" s="137">
        <f>IFERROR(VLOOKUP(IF(VLOOKUP($A44,Times!$A$7:$X$60,X$1,0)=0,0,RANK(VLOOKUP($A44,Times!$A$7:$X$60,X$1,0),Times!X$39:X$60,1)),lookup!$A$2:$B$21,2,0),0)</f>
        <v>0</v>
      </c>
      <c r="Y44" s="10">
        <f t="shared" si="11"/>
        <v>199</v>
      </c>
      <c r="Z44" s="2">
        <f t="shared" si="12"/>
        <v>2</v>
      </c>
      <c r="AA44" s="4" t="str">
        <f t="shared" si="13"/>
        <v/>
      </c>
      <c r="AB44" s="1">
        <f t="shared" si="14"/>
        <v>6</v>
      </c>
    </row>
    <row r="45" spans="1:28" ht="15" x14ac:dyDescent="0.2">
      <c r="A45" s="101" t="str">
        <f t="shared" si="10"/>
        <v>SusanDenham-Smith</v>
      </c>
      <c r="B45" s="89" t="str">
        <f>Times!B45</f>
        <v>Susan</v>
      </c>
      <c r="C45" s="81" t="str">
        <f>Times!C45</f>
        <v>Denham-Smith</v>
      </c>
      <c r="D45" s="138">
        <f>IFERROR(VLOOKUP(IF(VLOOKUP($A45,Times!$A$7:$X$60,D$1,0)=0,0,RANK(VLOOKUP($A45,Times!$A$7:$X$60,D$1,0),Times!D$39:D$60,1)),lookup!$A$2:$B$21,2,0),0)</f>
        <v>99</v>
      </c>
      <c r="E45" s="30">
        <f>IFERROR(VLOOKUP(IF(VLOOKUP($A45,Times!$A$7:$X$60,E$1,0)=0,0,RANK(VLOOKUP($A45,Times!$A$7:$X$60,E$1,0),Times!E$39:E$60,1)),lookup!$A$2:$B$21,2,0),0)</f>
        <v>0</v>
      </c>
      <c r="F45" s="30">
        <f>IFERROR(VLOOKUP(IF(VLOOKUP($A45,Times!$A$7:$X$60,F$1,0)=0,0,RANK(VLOOKUP($A45,Times!$A$7:$X$60,F$1,0),Times!F$39:F$60,1)),lookup!$A$2:$B$21,2,0),0)</f>
        <v>0</v>
      </c>
      <c r="G45" s="30">
        <f>IFERROR(VLOOKUP(IF(VLOOKUP($A45,Times!$A$7:$X$60,G$1,0)=0,0,RANK(VLOOKUP($A45,Times!$A$7:$X$60,G$1,0),Times!G$39:G$60,1)),lookup!$A$2:$B$21,2,0),0)</f>
        <v>0</v>
      </c>
      <c r="H45" s="30">
        <f>IFERROR(VLOOKUP(IF(VLOOKUP($A45,Times!$A$7:$X$60,H$1,0)=0,0,RANK(VLOOKUP($A45,Times!$A$7:$X$60,H$1,0),Times!H$39:H$60,1)),lookup!$A$2:$B$21,2,0),0)</f>
        <v>0</v>
      </c>
      <c r="I45" s="30">
        <f>IFERROR(VLOOKUP(IF(VLOOKUP($A45,Times!$A$7:$X$60,I$1,0)=0,0,RANK(VLOOKUP($A45,Times!$A$7:$X$60,I$1,0),Times!I$39:I$60,1)),lookup!$A$2:$B$21,2,0),0)</f>
        <v>0</v>
      </c>
      <c r="J45" s="30">
        <f>IFERROR(VLOOKUP(IF(VLOOKUP($A45,Times!$A$7:$X$60,J$1,0)=0,0,RANK(VLOOKUP($A45,Times!$A$7:$X$60,J$1,0),Times!J$39:J$60,1)),lookup!$A$2:$B$21,2,0),0)</f>
        <v>0</v>
      </c>
      <c r="K45" s="84">
        <f>IFERROR(VLOOKUP(IF(VLOOKUP($A45,Times!$A$7:$X$60,K$1,0)=0,0,RANK(VLOOKUP($A45,Times!$A$7:$X$60,K$1,0),Times!K$39:K$60,1)),lookup!$A$2:$B$21,2,0),0)</f>
        <v>0</v>
      </c>
      <c r="L45" s="136">
        <f>IFERROR(VLOOKUP(IF(VLOOKUP($A45,Times!$A$7:$X$60,L$1,0)=0,0,RANK(VLOOKUP($A45,Times!$A$7:$X$60,L$1,0),Times!L$39:L$60,1)),lookup!$A$2:$B$21,2,0),0)</f>
        <v>0</v>
      </c>
      <c r="M45" s="131">
        <f>IFERROR(VLOOKUP(IF(VLOOKUP($A45,Times!$A$7:$X$60,M$1,0)=0,0,RANK(VLOOKUP($A45,Times!$A$7:$X$60,M$1,0),Times!M$39:M$60,1)),lookup!$A$2:$B$21,2,0),0)</f>
        <v>0</v>
      </c>
      <c r="N45" s="131">
        <f>IFERROR(VLOOKUP(IF(VLOOKUP($A45,Times!$A$7:$X$60,N$1,0)=0,0,RANK(VLOOKUP($A45,Times!$A$7:$X$60,N$1,0),Times!N$39:N$60,1)),lookup!$A$2:$B$21,2,0),0)</f>
        <v>0</v>
      </c>
      <c r="O45" s="131">
        <f>IFERROR(VLOOKUP(IF(VLOOKUP($A45,Times!$A$7:$X$60,O$1,0)=0,0,RANK(VLOOKUP($A45,Times!$A$7:$X$60,O$1,0),Times!O$39:O$60,1)),lookup!$A$2:$B$21,2,0),0)</f>
        <v>0</v>
      </c>
      <c r="P45" s="131">
        <f>IFERROR(VLOOKUP(IF(VLOOKUP($A45,Times!$A$7:$X$60,P$1,0)=0,0,RANK(VLOOKUP($A45,Times!$A$7:$X$60,P$1,0),Times!P$39:P$60,1)),lookup!$A$2:$B$21,2,0),0)</f>
        <v>0</v>
      </c>
      <c r="Q45" s="131">
        <f>IFERROR(VLOOKUP(IF(VLOOKUP($A45,Times!$A$7:$X$60,Q$1,0)=0,0,RANK(VLOOKUP($A45,Times!$A$7:$X$60,Q$1,0),Times!Q$39:Q$60,1)),lookup!$A$2:$B$21,2,0),0)</f>
        <v>0</v>
      </c>
      <c r="R45" s="135">
        <f>IFERROR(VLOOKUP(IF(VLOOKUP($A45,Times!$A$7:$X$60,R$1,0)=0,0,RANK(VLOOKUP($A45,Times!$A$7:$X$60,R$1,0),Times!R$39:R$60,1)),lookup!$A$2:$B$21,2,0),0)</f>
        <v>0</v>
      </c>
      <c r="S45" s="134">
        <f>IFERROR(VLOOKUP(IF(VLOOKUP($A45,Times!$A$7:$X$60,S$1,0)=0,0,RANK(VLOOKUP($A45,Times!$A$7:$X$60,S$1,0),Times!S$39:S$60,1)),lookup!$A$2:$B$21,2,0),0)</f>
        <v>0</v>
      </c>
      <c r="T45" s="133">
        <f>IFERROR(VLOOKUP(IF(VLOOKUP($A45,Times!$A$7:$X$60,T$1,0)=0,0,RANK(VLOOKUP($A45,Times!$A$7:$X$60,T$1,0),Times!T$39:T$60,1)),lookup!$A$2:$B$21,2,0),0)</f>
        <v>0</v>
      </c>
      <c r="U45" s="133">
        <f>IFERROR(VLOOKUP(IF(VLOOKUP($A45,Times!$A$7:$X$60,U$1,0)=0,0,RANK(VLOOKUP($A45,Times!$A$7:$X$60,U$1,0),Times!U$39:U$60,1)),lookup!$A$2:$B$21,2,0),0)</f>
        <v>0</v>
      </c>
      <c r="V45" s="133">
        <f>IFERROR(VLOOKUP(IF(VLOOKUP($A45,Times!$A$7:$X$60,V$1,0)=0,0,RANK(VLOOKUP($A45,Times!$A$7:$X$60,V$1,0),Times!V$39:V$60,1)),lookup!$A$2:$B$21,2,0),0)</f>
        <v>0</v>
      </c>
      <c r="W45" s="133">
        <f>IFERROR(VLOOKUP(IF(VLOOKUP($A45,Times!$A$7:$X$60,W$1,0)=0,0,RANK(VLOOKUP($A45,Times!$A$7:$X$60,W$1,0),Times!W$39:W$60,1)),lookup!$A$2:$B$21,2,0),0)</f>
        <v>0</v>
      </c>
      <c r="X45" s="137">
        <f>IFERROR(VLOOKUP(IF(VLOOKUP($A45,Times!$A$7:$X$60,X$1,0)=0,0,RANK(VLOOKUP($A45,Times!$A$7:$X$60,X$1,0),Times!X$39:X$60,1)),lookup!$A$2:$B$21,2,0),0)</f>
        <v>0</v>
      </c>
      <c r="Y45" s="10">
        <f t="shared" si="11"/>
        <v>99</v>
      </c>
      <c r="Z45" s="2">
        <f t="shared" si="12"/>
        <v>1</v>
      </c>
      <c r="AA45" s="4" t="str">
        <f t="shared" si="13"/>
        <v/>
      </c>
      <c r="AB45" s="1">
        <f t="shared" si="14"/>
        <v>7</v>
      </c>
    </row>
    <row r="46" spans="1:28" ht="15" x14ac:dyDescent="0.2">
      <c r="A46" s="101" t="str">
        <f t="shared" si="10"/>
        <v>EmilyMason</v>
      </c>
      <c r="B46" s="89" t="str">
        <f>Times!B46</f>
        <v>Emily</v>
      </c>
      <c r="C46" s="81" t="str">
        <f>Times!C46</f>
        <v>Mason</v>
      </c>
      <c r="D46" s="138">
        <f>IFERROR(VLOOKUP(IF(VLOOKUP($A46,Times!$A$7:$X$60,D$1,0)=0,0,RANK(VLOOKUP($A46,Times!$A$7:$X$60,D$1,0),Times!D$39:D$60,1)),lookup!$A$2:$B$21,2,0),0)</f>
        <v>0</v>
      </c>
      <c r="E46" s="30">
        <f>IFERROR(VLOOKUP(IF(VLOOKUP($A46,Times!$A$7:$X$60,E$1,0)=0,0,RANK(VLOOKUP($A46,Times!$A$7:$X$60,E$1,0),Times!E$39:E$60,1)),lookup!$A$2:$B$21,2,0),0)</f>
        <v>0</v>
      </c>
      <c r="F46" s="30">
        <f>IFERROR(VLOOKUP(IF(VLOOKUP($A46,Times!$A$7:$X$60,F$1,0)=0,0,RANK(VLOOKUP($A46,Times!$A$7:$X$60,F$1,0),Times!F$39:F$60,1)),lookup!$A$2:$B$21,2,0),0)</f>
        <v>0</v>
      </c>
      <c r="G46" s="30">
        <f>IFERROR(VLOOKUP(IF(VLOOKUP($A46,Times!$A$7:$X$60,G$1,0)=0,0,RANK(VLOOKUP($A46,Times!$A$7:$X$60,G$1,0),Times!G$39:G$60,1)),lookup!$A$2:$B$21,2,0),0)</f>
        <v>99</v>
      </c>
      <c r="H46" s="30">
        <f>IFERROR(VLOOKUP(IF(VLOOKUP($A46,Times!$A$7:$X$60,H$1,0)=0,0,RANK(VLOOKUP($A46,Times!$A$7:$X$60,H$1,0),Times!H$39:H$60,1)),lookup!$A$2:$B$21,2,0),0)</f>
        <v>0</v>
      </c>
      <c r="I46" s="30">
        <f>IFERROR(VLOOKUP(IF(VLOOKUP($A46,Times!$A$7:$X$60,I$1,0)=0,0,RANK(VLOOKUP($A46,Times!$A$7:$X$60,I$1,0),Times!I$39:I$60,1)),lookup!$A$2:$B$21,2,0),0)</f>
        <v>0</v>
      </c>
      <c r="J46" s="30">
        <f>IFERROR(VLOOKUP(IF(VLOOKUP($A46,Times!$A$7:$X$60,J$1,0)=0,0,RANK(VLOOKUP($A46,Times!$A$7:$X$60,J$1,0),Times!J$39:J$60,1)),lookup!$A$2:$B$21,2,0),0)</f>
        <v>0</v>
      </c>
      <c r="K46" s="84">
        <f>IFERROR(VLOOKUP(IF(VLOOKUP($A46,Times!$A$7:$X$60,K$1,0)=0,0,RANK(VLOOKUP($A46,Times!$A$7:$X$60,K$1,0),Times!K$39:K$60,1)),lookup!$A$2:$B$21,2,0),0)</f>
        <v>0</v>
      </c>
      <c r="L46" s="136">
        <f>IFERROR(VLOOKUP(IF(VLOOKUP($A46,Times!$A$7:$X$60,L$1,0)=0,0,RANK(VLOOKUP($A46,Times!$A$7:$X$60,L$1,0),Times!L$39:L$60,1)),lookup!$A$2:$B$21,2,0),0)</f>
        <v>0</v>
      </c>
      <c r="M46" s="131">
        <f>IFERROR(VLOOKUP(IF(VLOOKUP($A46,Times!$A$7:$X$60,M$1,0)=0,0,RANK(VLOOKUP($A46,Times!$A$7:$X$60,M$1,0),Times!M$39:M$60,1)),lookup!$A$2:$B$21,2,0),0)</f>
        <v>0</v>
      </c>
      <c r="N46" s="131">
        <f>IFERROR(VLOOKUP(IF(VLOOKUP($A46,Times!$A$7:$X$60,N$1,0)=0,0,RANK(VLOOKUP($A46,Times!$A$7:$X$60,N$1,0),Times!N$39:N$60,1)),lookup!$A$2:$B$21,2,0),0)</f>
        <v>0</v>
      </c>
      <c r="O46" s="131">
        <f>IFERROR(VLOOKUP(IF(VLOOKUP($A46,Times!$A$7:$X$60,O$1,0)=0,0,RANK(VLOOKUP($A46,Times!$A$7:$X$60,O$1,0),Times!O$39:O$60,1)),lookup!$A$2:$B$21,2,0),0)</f>
        <v>0</v>
      </c>
      <c r="P46" s="131">
        <f>IFERROR(VLOOKUP(IF(VLOOKUP($A46,Times!$A$7:$X$60,P$1,0)=0,0,RANK(VLOOKUP($A46,Times!$A$7:$X$60,P$1,0),Times!P$39:P$60,1)),lookup!$A$2:$B$21,2,0),0)</f>
        <v>0</v>
      </c>
      <c r="Q46" s="131">
        <f>IFERROR(VLOOKUP(IF(VLOOKUP($A46,Times!$A$7:$X$60,Q$1,0)=0,0,RANK(VLOOKUP($A46,Times!$A$7:$X$60,Q$1,0),Times!Q$39:Q$60,1)),lookup!$A$2:$B$21,2,0),0)</f>
        <v>0</v>
      </c>
      <c r="R46" s="135">
        <f>IFERROR(VLOOKUP(IF(VLOOKUP($A46,Times!$A$7:$X$60,R$1,0)=0,0,RANK(VLOOKUP($A46,Times!$A$7:$X$60,R$1,0),Times!R$39:R$60,1)),lookup!$A$2:$B$21,2,0),0)</f>
        <v>0</v>
      </c>
      <c r="S46" s="134">
        <f>IFERROR(VLOOKUP(IF(VLOOKUP($A46,Times!$A$7:$X$60,S$1,0)=0,0,RANK(VLOOKUP($A46,Times!$A$7:$X$60,S$1,0),Times!S$39:S$60,1)),lookup!$A$2:$B$21,2,0),0)</f>
        <v>0</v>
      </c>
      <c r="T46" s="133">
        <f>IFERROR(VLOOKUP(IF(VLOOKUP($A46,Times!$A$7:$X$60,T$1,0)=0,0,RANK(VLOOKUP($A46,Times!$A$7:$X$60,T$1,0),Times!T$39:T$60,1)),lookup!$A$2:$B$21,2,0),0)</f>
        <v>0</v>
      </c>
      <c r="U46" s="133">
        <f>IFERROR(VLOOKUP(IF(VLOOKUP($A46,Times!$A$7:$X$60,U$1,0)=0,0,RANK(VLOOKUP($A46,Times!$A$7:$X$60,U$1,0),Times!U$39:U$60,1)),lookup!$A$2:$B$21,2,0),0)</f>
        <v>0</v>
      </c>
      <c r="V46" s="133">
        <f>IFERROR(VLOOKUP(IF(VLOOKUP($A46,Times!$A$7:$X$60,V$1,0)=0,0,RANK(VLOOKUP($A46,Times!$A$7:$X$60,V$1,0),Times!V$39:V$60,1)),lookup!$A$2:$B$21,2,0),0)</f>
        <v>0</v>
      </c>
      <c r="W46" s="133">
        <f>IFERROR(VLOOKUP(IF(VLOOKUP($A46,Times!$A$7:$X$60,W$1,0)=0,0,RANK(VLOOKUP($A46,Times!$A$7:$X$60,W$1,0),Times!W$39:W$60,1)),lookup!$A$2:$B$21,2,0),0)</f>
        <v>0</v>
      </c>
      <c r="X46" s="137">
        <f>IFERROR(VLOOKUP(IF(VLOOKUP($A46,Times!$A$7:$X$60,X$1,0)=0,0,RANK(VLOOKUP($A46,Times!$A$7:$X$60,X$1,0),Times!X$39:X$60,1)),lookup!$A$2:$B$21,2,0),0)</f>
        <v>0</v>
      </c>
      <c r="Y46" s="10">
        <f t="shared" si="11"/>
        <v>99</v>
      </c>
      <c r="Z46" s="2">
        <f t="shared" si="12"/>
        <v>1</v>
      </c>
      <c r="AA46" s="4" t="str">
        <f t="shared" si="13"/>
        <v/>
      </c>
      <c r="AB46" s="1">
        <f t="shared" si="14"/>
        <v>7</v>
      </c>
    </row>
    <row r="47" spans="1:28" ht="15" x14ac:dyDescent="0.2">
      <c r="A47" s="101" t="str">
        <f t="shared" si="10"/>
        <v>AllisonHall</v>
      </c>
      <c r="B47" s="89" t="str">
        <f>Times!B47</f>
        <v>Allison</v>
      </c>
      <c r="C47" s="81" t="str">
        <f>Times!C47</f>
        <v>Hall</v>
      </c>
      <c r="D47" s="138">
        <f>IFERROR(VLOOKUP(IF(VLOOKUP($A47,Times!$A$7:$X$60,D$1,0)=0,0,RANK(VLOOKUP($A47,Times!$A$7:$X$60,D$1,0),Times!D$39:D$60,1)),lookup!$A$2:$B$21,2,0),0)</f>
        <v>0</v>
      </c>
      <c r="E47" s="30">
        <f>IFERROR(VLOOKUP(IF(VLOOKUP($A47,Times!$A$7:$X$60,E$1,0)=0,0,RANK(VLOOKUP($A47,Times!$A$7:$X$60,E$1,0),Times!E$39:E$60,1)),lookup!$A$2:$B$21,2,0),0)</f>
        <v>0</v>
      </c>
      <c r="F47" s="30">
        <f>IFERROR(VLOOKUP(IF(VLOOKUP($A47,Times!$A$7:$X$60,F$1,0)=0,0,RANK(VLOOKUP($A47,Times!$A$7:$X$60,F$1,0),Times!F$39:F$60,1)),lookup!$A$2:$B$21,2,0),0)</f>
        <v>0</v>
      </c>
      <c r="G47" s="30">
        <f>IFERROR(VLOOKUP(IF(VLOOKUP($A47,Times!$A$7:$X$60,G$1,0)=0,0,RANK(VLOOKUP($A47,Times!$A$7:$X$60,G$1,0),Times!G$39:G$60,1)),lookup!$A$2:$B$21,2,0),0)</f>
        <v>0</v>
      </c>
      <c r="H47" s="30">
        <f>IFERROR(VLOOKUP(IF(VLOOKUP($A47,Times!$A$7:$X$60,H$1,0)=0,0,RANK(VLOOKUP($A47,Times!$A$7:$X$60,H$1,0),Times!H$39:H$60,1)),lookup!$A$2:$B$21,2,0),0)</f>
        <v>0</v>
      </c>
      <c r="I47" s="30">
        <f>IFERROR(VLOOKUP(IF(VLOOKUP($A47,Times!$A$7:$X$60,I$1,0)=0,0,RANK(VLOOKUP($A47,Times!$A$7:$X$60,I$1,0),Times!I$39:I$60,1)),lookup!$A$2:$B$21,2,0),0)</f>
        <v>0</v>
      </c>
      <c r="J47" s="30">
        <f>IFERROR(VLOOKUP(IF(VLOOKUP($A47,Times!$A$7:$X$60,J$1,0)=0,0,RANK(VLOOKUP($A47,Times!$A$7:$X$60,J$1,0),Times!J$39:J$60,1)),lookup!$A$2:$B$21,2,0),0)</f>
        <v>0</v>
      </c>
      <c r="K47" s="84">
        <f>IFERROR(VLOOKUP(IF(VLOOKUP($A47,Times!$A$7:$X$60,K$1,0)=0,0,RANK(VLOOKUP($A47,Times!$A$7:$X$60,K$1,0),Times!K$39:K$60,1)),lookup!$A$2:$B$21,2,0),0)</f>
        <v>0</v>
      </c>
      <c r="L47" s="136">
        <f>IFERROR(VLOOKUP(IF(VLOOKUP($A47,Times!$A$7:$X$60,L$1,0)=0,0,RANK(VLOOKUP($A47,Times!$A$7:$X$60,L$1,0),Times!L$39:L$60,1)),lookup!$A$2:$B$21,2,0),0)</f>
        <v>0</v>
      </c>
      <c r="M47" s="131">
        <f>IFERROR(VLOOKUP(IF(VLOOKUP($A47,Times!$A$7:$X$60,M$1,0)=0,0,RANK(VLOOKUP($A47,Times!$A$7:$X$60,M$1,0),Times!M$39:M$60,1)),lookup!$A$2:$B$21,2,0),0)</f>
        <v>0</v>
      </c>
      <c r="N47" s="131">
        <f>IFERROR(VLOOKUP(IF(VLOOKUP($A47,Times!$A$7:$X$60,N$1,0)=0,0,RANK(VLOOKUP($A47,Times!$A$7:$X$60,N$1,0),Times!N$39:N$60,1)),lookup!$A$2:$B$21,2,0),0)</f>
        <v>0</v>
      </c>
      <c r="O47" s="131">
        <f>IFERROR(VLOOKUP(IF(VLOOKUP($A47,Times!$A$7:$X$60,O$1,0)=0,0,RANK(VLOOKUP($A47,Times!$A$7:$X$60,O$1,0),Times!O$39:O$60,1)),lookup!$A$2:$B$21,2,0),0)</f>
        <v>0</v>
      </c>
      <c r="P47" s="131">
        <f>IFERROR(VLOOKUP(IF(VLOOKUP($A47,Times!$A$7:$X$60,P$1,0)=0,0,RANK(VLOOKUP($A47,Times!$A$7:$X$60,P$1,0),Times!P$39:P$60,1)),lookup!$A$2:$B$21,2,0),0)</f>
        <v>0</v>
      </c>
      <c r="Q47" s="131">
        <f>IFERROR(VLOOKUP(IF(VLOOKUP($A47,Times!$A$7:$X$60,Q$1,0)=0,0,RANK(VLOOKUP($A47,Times!$A$7:$X$60,Q$1,0),Times!Q$39:Q$60,1)),lookup!$A$2:$B$21,2,0),0)</f>
        <v>0</v>
      </c>
      <c r="R47" s="135">
        <f>IFERROR(VLOOKUP(IF(VLOOKUP($A47,Times!$A$7:$X$60,R$1,0)=0,0,RANK(VLOOKUP($A47,Times!$A$7:$X$60,R$1,0),Times!R$39:R$60,1)),lookup!$A$2:$B$21,2,0),0)</f>
        <v>0</v>
      </c>
      <c r="S47" s="134">
        <f>IFERROR(VLOOKUP(IF(VLOOKUP($A47,Times!$A$7:$X$60,S$1,0)=0,0,RANK(VLOOKUP($A47,Times!$A$7:$X$60,S$1,0),Times!S$39:S$60,1)),lookup!$A$2:$B$21,2,0),0)</f>
        <v>0</v>
      </c>
      <c r="T47" s="133">
        <f>IFERROR(VLOOKUP(IF(VLOOKUP($A47,Times!$A$7:$X$60,T$1,0)=0,0,RANK(VLOOKUP($A47,Times!$A$7:$X$60,T$1,0),Times!T$39:T$60,1)),lookup!$A$2:$B$21,2,0),0)</f>
        <v>0</v>
      </c>
      <c r="U47" s="133">
        <f>IFERROR(VLOOKUP(IF(VLOOKUP($A47,Times!$A$7:$X$60,U$1,0)=0,0,RANK(VLOOKUP($A47,Times!$A$7:$X$60,U$1,0),Times!U$39:U$60,1)),lookup!$A$2:$B$21,2,0),0)</f>
        <v>0</v>
      </c>
      <c r="V47" s="133">
        <f>IFERROR(VLOOKUP(IF(VLOOKUP($A47,Times!$A$7:$X$60,V$1,0)=0,0,RANK(VLOOKUP($A47,Times!$A$7:$X$60,V$1,0),Times!V$39:V$60,1)),lookup!$A$2:$B$21,2,0),0)</f>
        <v>0</v>
      </c>
      <c r="W47" s="133">
        <f>IFERROR(VLOOKUP(IF(VLOOKUP($A47,Times!$A$7:$X$60,W$1,0)=0,0,RANK(VLOOKUP($A47,Times!$A$7:$X$60,W$1,0),Times!W$39:W$60,1)),lookup!$A$2:$B$21,2,0),0)</f>
        <v>0</v>
      </c>
      <c r="X47" s="137">
        <f>IFERROR(VLOOKUP(IF(VLOOKUP($A47,Times!$A$7:$X$60,X$1,0)=0,0,RANK(VLOOKUP($A47,Times!$A$7:$X$60,X$1,0),Times!X$39:X$60,1)),lookup!$A$2:$B$21,2,0),0)</f>
        <v>0</v>
      </c>
      <c r="Y47" s="10">
        <f t="shared" si="11"/>
        <v>0</v>
      </c>
      <c r="Z47" s="2">
        <f t="shared" si="12"/>
        <v>0</v>
      </c>
      <c r="AA47" s="4" t="str">
        <f t="shared" si="13"/>
        <v/>
      </c>
      <c r="AB47" s="1">
        <f t="shared" si="14"/>
        <v>9</v>
      </c>
    </row>
    <row r="48" spans="1:28" ht="15" x14ac:dyDescent="0.2">
      <c r="A48" s="101" t="str">
        <f t="shared" si="10"/>
        <v>PaulCoan</v>
      </c>
      <c r="B48" s="89" t="str">
        <f>Times!B56</f>
        <v>Paul</v>
      </c>
      <c r="C48" s="81" t="str">
        <f>Times!C56</f>
        <v>Coan</v>
      </c>
      <c r="D48" s="138">
        <f>IFERROR(VLOOKUP(IF(VLOOKUP($A48,Times!$A$7:$X$60,D$1,0)=0,0,RANK(VLOOKUP($A48,Times!$A$7:$X$60,D$1,0),Times!D$39:D$60,1)),lookup!$A$2:$B$21,2,0),0)</f>
        <v>0</v>
      </c>
      <c r="E48" s="30">
        <f>IFERROR(VLOOKUP(IF(VLOOKUP($A48,Times!$A$7:$X$60,E$1,0)=0,0,RANK(VLOOKUP($A48,Times!$A$7:$X$60,E$1,0),Times!E$39:E$60,1)),lookup!$A$2:$B$21,2,0),0)</f>
        <v>0</v>
      </c>
      <c r="F48" s="30">
        <f>IFERROR(VLOOKUP(IF(VLOOKUP($A48,Times!$A$7:$X$60,F$1,0)=0,0,RANK(VLOOKUP($A48,Times!$A$7:$X$60,F$1,0),Times!F$39:F$60,1)),lookup!$A$2:$B$21,2,0),0)</f>
        <v>0</v>
      </c>
      <c r="G48" s="30">
        <f>IFERROR(VLOOKUP(IF(VLOOKUP($A48,Times!$A$7:$X$60,G$1,0)=0,0,RANK(VLOOKUP($A48,Times!$A$7:$X$60,G$1,0),Times!G$39:G$60,1)),lookup!$A$2:$B$21,2,0),0)</f>
        <v>0</v>
      </c>
      <c r="H48" s="30">
        <f>IFERROR(VLOOKUP(IF(VLOOKUP($A48,Times!$A$7:$X$60,H$1,0)=0,0,RANK(VLOOKUP($A48,Times!$A$7:$X$60,H$1,0),Times!H$39:H$60,1)),lookup!$A$2:$B$21,2,0),0)</f>
        <v>0</v>
      </c>
      <c r="I48" s="30">
        <f>IFERROR(VLOOKUP(IF(VLOOKUP($A48,Times!$A$7:$X$60,I$1,0)=0,0,RANK(VLOOKUP($A48,Times!$A$7:$X$60,I$1,0),Times!I$39:I$60,1)),lookup!$A$2:$B$21,2,0),0)</f>
        <v>0</v>
      </c>
      <c r="J48" s="30">
        <f>IFERROR(VLOOKUP(IF(VLOOKUP($A48,Times!$A$7:$X$60,J$1,0)=0,0,RANK(VLOOKUP($A48,Times!$A$7:$X$60,J$1,0),Times!J$39:J$60,1)),lookup!$A$2:$B$21,2,0),0)</f>
        <v>0</v>
      </c>
      <c r="K48" s="84">
        <f>IFERROR(VLOOKUP(IF(VLOOKUP($A48,Times!$A$7:$X$60,K$1,0)=0,0,RANK(VLOOKUP($A48,Times!$A$7:$X$60,K$1,0),Times!K$39:K$60,1)),lookup!$A$2:$B$21,2,0),0)</f>
        <v>0</v>
      </c>
      <c r="L48" s="136">
        <f>IFERROR(VLOOKUP(IF(VLOOKUP($A48,Times!$A$7:$X$60,L$1,0)=0,0,RANK(VLOOKUP($A48,Times!$A$7:$X$60,L$1,0),Times!L$39:L$60,1)),lookup!$A$2:$B$21,2,0),0)</f>
        <v>0</v>
      </c>
      <c r="M48" s="131">
        <f>IFERROR(VLOOKUP(IF(VLOOKUP($A48,Times!$A$7:$X$60,M$1,0)=0,0,RANK(VLOOKUP($A48,Times!$A$7:$X$60,M$1,0),Times!M$39:M$60,1)),lookup!$A$2:$B$21,2,0),0)</f>
        <v>0</v>
      </c>
      <c r="N48" s="131">
        <f>IFERROR(VLOOKUP(IF(VLOOKUP($A48,Times!$A$7:$X$60,N$1,0)=0,0,RANK(VLOOKUP($A48,Times!$A$7:$X$60,N$1,0),Times!N$39:N$60,1)),lookup!$A$2:$B$21,2,0),0)</f>
        <v>0</v>
      </c>
      <c r="O48" s="131">
        <f>IFERROR(VLOOKUP(IF(VLOOKUP($A48,Times!$A$7:$X$60,O$1,0)=0,0,RANK(VLOOKUP($A48,Times!$A$7:$X$60,O$1,0),Times!O$39:O$60,1)),lookup!$A$2:$B$21,2,0),0)</f>
        <v>0</v>
      </c>
      <c r="P48" s="131">
        <f>IFERROR(VLOOKUP(IF(VLOOKUP($A48,Times!$A$7:$X$60,P$1,0)=0,0,RANK(VLOOKUP($A48,Times!$A$7:$X$60,P$1,0),Times!P$39:P$60,1)),lookup!$A$2:$B$21,2,0),0)</f>
        <v>0</v>
      </c>
      <c r="Q48" s="131">
        <f>IFERROR(VLOOKUP(IF(VLOOKUP($A48,Times!$A$7:$X$60,Q$1,0)=0,0,RANK(VLOOKUP($A48,Times!$A$7:$X$60,Q$1,0),Times!Q$39:Q$60,1)),lookup!$A$2:$B$21,2,0),0)</f>
        <v>0</v>
      </c>
      <c r="R48" s="135">
        <f>IFERROR(VLOOKUP(IF(VLOOKUP($A48,Times!$A$7:$X$60,R$1,0)=0,0,RANK(VLOOKUP($A48,Times!$A$7:$X$60,R$1,0),Times!R$39:R$60,1)),lookup!$A$2:$B$21,2,0),0)</f>
        <v>0</v>
      </c>
      <c r="S48" s="134">
        <f>IFERROR(VLOOKUP(IF(VLOOKUP($A48,Times!$A$7:$X$60,S$1,0)=0,0,RANK(VLOOKUP($A48,Times!$A$7:$X$60,S$1,0),Times!S$39:S$60,1)),lookup!$A$2:$B$21,2,0),0)</f>
        <v>0</v>
      </c>
      <c r="T48" s="133">
        <f>IFERROR(VLOOKUP(IF(VLOOKUP($A48,Times!$A$7:$X$60,T$1,0)=0,0,RANK(VLOOKUP($A48,Times!$A$7:$X$60,T$1,0),Times!T$39:T$60,1)),lookup!$A$2:$B$21,2,0),0)</f>
        <v>0</v>
      </c>
      <c r="U48" s="133">
        <f>IFERROR(VLOOKUP(IF(VLOOKUP($A48,Times!$A$7:$X$60,U$1,0)=0,0,RANK(VLOOKUP($A48,Times!$A$7:$X$60,U$1,0),Times!U$39:U$60,1)),lookup!$A$2:$B$21,2,0),0)</f>
        <v>0</v>
      </c>
      <c r="V48" s="133">
        <f>IFERROR(VLOOKUP(IF(VLOOKUP($A48,Times!$A$7:$X$60,V$1,0)=0,0,RANK(VLOOKUP($A48,Times!$A$7:$X$60,V$1,0),Times!V$39:V$60,1)),lookup!$A$2:$B$21,2,0),0)</f>
        <v>0</v>
      </c>
      <c r="W48" s="133">
        <f>IFERROR(VLOOKUP(IF(VLOOKUP($A48,Times!$A$7:$X$60,W$1,0)=0,0,RANK(VLOOKUP($A48,Times!$A$7:$X$60,W$1,0),Times!W$39:W$60,1)),lookup!$A$2:$B$21,2,0),0)</f>
        <v>0</v>
      </c>
      <c r="X48" s="137">
        <f>IFERROR(VLOOKUP(IF(VLOOKUP($A48,Times!$A$7:$X$60,X$1,0)=0,0,RANK(VLOOKUP($A48,Times!$A$7:$X$60,X$1,0),Times!X$39:X$60,1)),lookup!$A$2:$B$21,2,0),0)</f>
        <v>0</v>
      </c>
      <c r="Y48" s="10">
        <f t="shared" si="11"/>
        <v>0</v>
      </c>
      <c r="Z48" s="2">
        <f t="shared" si="12"/>
        <v>0</v>
      </c>
      <c r="AA48" s="4" t="str">
        <f t="shared" si="13"/>
        <v/>
      </c>
      <c r="AB48" s="1">
        <f t="shared" si="14"/>
        <v>9</v>
      </c>
    </row>
    <row r="49" spans="1:28" ht="15" x14ac:dyDescent="0.2">
      <c r="A49" s="101" t="str">
        <f t="shared" si="10"/>
        <v>ThomasBaxter</v>
      </c>
      <c r="B49" s="89" t="str">
        <f>Times!B52</f>
        <v>Thomas</v>
      </c>
      <c r="C49" s="81" t="str">
        <f>Times!C52</f>
        <v>Baxter</v>
      </c>
      <c r="D49" s="138">
        <f>IFERROR(VLOOKUP(IF(VLOOKUP($A49,Times!$A$7:$X$60,D$1,0)=0,0,RANK(VLOOKUP($A49,Times!$A$7:$X$60,D$1,0),Times!D$39:D$60,1)),lookup!$A$2:$B$21,2,0),0)</f>
        <v>0</v>
      </c>
      <c r="E49" s="30">
        <f>IFERROR(VLOOKUP(IF(VLOOKUP($A49,Times!$A$7:$X$60,E$1,0)=0,0,RANK(VLOOKUP($A49,Times!$A$7:$X$60,E$1,0),Times!E$39:E$60,1)),lookup!$A$2:$B$21,2,0),0)</f>
        <v>0</v>
      </c>
      <c r="F49" s="30">
        <f>IFERROR(VLOOKUP(IF(VLOOKUP($A49,Times!$A$7:$X$60,F$1,0)=0,0,RANK(VLOOKUP($A49,Times!$A$7:$X$60,F$1,0),Times!F$39:F$60,1)),lookup!$A$2:$B$21,2,0),0)</f>
        <v>0</v>
      </c>
      <c r="G49" s="30">
        <f>IFERROR(VLOOKUP(IF(VLOOKUP($A49,Times!$A$7:$X$60,G$1,0)=0,0,RANK(VLOOKUP($A49,Times!$A$7:$X$60,G$1,0),Times!G$39:G$60,1)),lookup!$A$2:$B$21,2,0),0)</f>
        <v>0</v>
      </c>
      <c r="H49" s="30">
        <f>IFERROR(VLOOKUP(IF(VLOOKUP($A49,Times!$A$7:$X$60,H$1,0)=0,0,RANK(VLOOKUP($A49,Times!$A$7:$X$60,H$1,0),Times!H$39:H$60,1)),lookup!$A$2:$B$21,2,0),0)</f>
        <v>0</v>
      </c>
      <c r="I49" s="30">
        <f>IFERROR(VLOOKUP(IF(VLOOKUP($A49,Times!$A$7:$X$60,I$1,0)=0,0,RANK(VLOOKUP($A49,Times!$A$7:$X$60,I$1,0),Times!I$39:I$60,1)),lookup!$A$2:$B$21,2,0),0)</f>
        <v>0</v>
      </c>
      <c r="J49" s="30">
        <f>IFERROR(VLOOKUP(IF(VLOOKUP($A49,Times!$A$7:$X$60,J$1,0)=0,0,RANK(VLOOKUP($A49,Times!$A$7:$X$60,J$1,0),Times!J$39:J$60,1)),lookup!$A$2:$B$21,2,0),0)</f>
        <v>0</v>
      </c>
      <c r="K49" s="84">
        <f>IFERROR(VLOOKUP(IF(VLOOKUP($A49,Times!$A$7:$X$60,K$1,0)=0,0,RANK(VLOOKUP($A49,Times!$A$7:$X$60,K$1,0),Times!K$39:K$60,1)),lookup!$A$2:$B$21,2,0),0)</f>
        <v>0</v>
      </c>
      <c r="L49" s="136">
        <f>IFERROR(VLOOKUP(IF(VLOOKUP($A49,Times!$A$7:$X$60,L$1,0)=0,0,RANK(VLOOKUP($A49,Times!$A$7:$X$60,L$1,0),Times!L$39:L$60,1)),lookup!$A$2:$B$21,2,0),0)</f>
        <v>0</v>
      </c>
      <c r="M49" s="131">
        <f>IFERROR(VLOOKUP(IF(VLOOKUP($A49,Times!$A$7:$X$60,M$1,0)=0,0,RANK(VLOOKUP($A49,Times!$A$7:$X$60,M$1,0),Times!M$39:M$60,1)),lookup!$A$2:$B$21,2,0),0)</f>
        <v>0</v>
      </c>
      <c r="N49" s="131">
        <f>IFERROR(VLOOKUP(IF(VLOOKUP($A49,Times!$A$7:$X$60,N$1,0)=0,0,RANK(VLOOKUP($A49,Times!$A$7:$X$60,N$1,0),Times!N$39:N$60,1)),lookup!$A$2:$B$21,2,0),0)</f>
        <v>0</v>
      </c>
      <c r="O49" s="131">
        <f>IFERROR(VLOOKUP(IF(VLOOKUP($A49,Times!$A$7:$X$60,O$1,0)=0,0,RANK(VLOOKUP($A49,Times!$A$7:$X$60,O$1,0),Times!O$39:O$60,1)),lookup!$A$2:$B$21,2,0),0)</f>
        <v>0</v>
      </c>
      <c r="P49" s="131">
        <f>IFERROR(VLOOKUP(IF(VLOOKUP($A49,Times!$A$7:$X$60,P$1,0)=0,0,RANK(VLOOKUP($A49,Times!$A$7:$X$60,P$1,0),Times!P$39:P$60,1)),lookup!$A$2:$B$21,2,0),0)</f>
        <v>0</v>
      </c>
      <c r="Q49" s="131">
        <f>IFERROR(VLOOKUP(IF(VLOOKUP($A49,Times!$A$7:$X$60,Q$1,0)=0,0,RANK(VLOOKUP($A49,Times!$A$7:$X$60,Q$1,0),Times!Q$39:Q$60,1)),lookup!$A$2:$B$21,2,0),0)</f>
        <v>0</v>
      </c>
      <c r="R49" s="135">
        <f>IFERROR(VLOOKUP(IF(VLOOKUP($A49,Times!$A$7:$X$60,R$1,0)=0,0,RANK(VLOOKUP($A49,Times!$A$7:$X$60,R$1,0),Times!R$39:R$60,1)),lookup!$A$2:$B$21,2,0),0)</f>
        <v>0</v>
      </c>
      <c r="S49" s="134">
        <f>IFERROR(VLOOKUP(IF(VLOOKUP($A49,Times!$A$7:$X$60,S$1,0)=0,0,RANK(VLOOKUP($A49,Times!$A$7:$X$60,S$1,0),Times!S$39:S$60,1)),lookup!$A$2:$B$21,2,0),0)</f>
        <v>0</v>
      </c>
      <c r="T49" s="133">
        <f>IFERROR(VLOOKUP(IF(VLOOKUP($A49,Times!$A$7:$X$60,T$1,0)=0,0,RANK(VLOOKUP($A49,Times!$A$7:$X$60,T$1,0),Times!T$39:T$60,1)),lookup!$A$2:$B$21,2,0),0)</f>
        <v>0</v>
      </c>
      <c r="U49" s="133">
        <f>IFERROR(VLOOKUP(IF(VLOOKUP($A49,Times!$A$7:$X$60,U$1,0)=0,0,RANK(VLOOKUP($A49,Times!$A$7:$X$60,U$1,0),Times!U$39:U$60,1)),lookup!$A$2:$B$21,2,0),0)</f>
        <v>0</v>
      </c>
      <c r="V49" s="133">
        <f>IFERROR(VLOOKUP(IF(VLOOKUP($A49,Times!$A$7:$X$60,V$1,0)=0,0,RANK(VLOOKUP($A49,Times!$A$7:$X$60,V$1,0),Times!V$39:V$60,1)),lookup!$A$2:$B$21,2,0),0)</f>
        <v>0</v>
      </c>
      <c r="W49" s="133">
        <f>IFERROR(VLOOKUP(IF(VLOOKUP($A49,Times!$A$7:$X$60,W$1,0)=0,0,RANK(VLOOKUP($A49,Times!$A$7:$X$60,W$1,0),Times!W$39:W$60,1)),lookup!$A$2:$B$21,2,0),0)</f>
        <v>0</v>
      </c>
      <c r="X49" s="137">
        <f>IFERROR(VLOOKUP(IF(VLOOKUP($A49,Times!$A$7:$X$60,X$1,0)=0,0,RANK(VLOOKUP($A49,Times!$A$7:$X$60,X$1,0),Times!X$39:X$60,1)),lookup!$A$2:$B$21,2,0),0)</f>
        <v>0</v>
      </c>
      <c r="Y49" s="10">
        <f t="shared" si="11"/>
        <v>0</v>
      </c>
      <c r="Z49" s="2">
        <f t="shared" si="12"/>
        <v>0</v>
      </c>
      <c r="AA49" s="4" t="str">
        <f t="shared" si="13"/>
        <v/>
      </c>
      <c r="AB49" s="1">
        <f t="shared" si="14"/>
        <v>9</v>
      </c>
    </row>
    <row r="50" spans="1:28" ht="15" x14ac:dyDescent="0.2">
      <c r="A50" s="101" t="str">
        <f t="shared" si="10"/>
        <v>RebeccaWeston</v>
      </c>
      <c r="B50" s="89" t="str">
        <f>Times!B53</f>
        <v>Rebecca</v>
      </c>
      <c r="C50" s="81" t="str">
        <f>Times!C53</f>
        <v>Weston</v>
      </c>
      <c r="D50" s="138">
        <f>IFERROR(VLOOKUP(IF(VLOOKUP($A50,Times!$A$7:$X$60,D$1,0)=0,0,RANK(VLOOKUP($A50,Times!$A$7:$X$60,D$1,0),Times!D$39:D$60,1)),lookup!$A$2:$B$21,2,0),0)</f>
        <v>0</v>
      </c>
      <c r="E50" s="30">
        <f>IFERROR(VLOOKUP(IF(VLOOKUP($A50,Times!$A$7:$X$60,E$1,0)=0,0,RANK(VLOOKUP($A50,Times!$A$7:$X$60,E$1,0),Times!E$39:E$60,1)),lookup!$A$2:$B$21,2,0),0)</f>
        <v>0</v>
      </c>
      <c r="F50" s="30">
        <f>IFERROR(VLOOKUP(IF(VLOOKUP($A50,Times!$A$7:$X$60,F$1,0)=0,0,RANK(VLOOKUP($A50,Times!$A$7:$X$60,F$1,0),Times!F$39:F$60,1)),lookup!$A$2:$B$21,2,0),0)</f>
        <v>0</v>
      </c>
      <c r="G50" s="30">
        <f>IFERROR(VLOOKUP(IF(VLOOKUP($A50,Times!$A$7:$X$60,G$1,0)=0,0,RANK(VLOOKUP($A50,Times!$A$7:$X$60,G$1,0),Times!G$39:G$60,1)),lookup!$A$2:$B$21,2,0),0)</f>
        <v>0</v>
      </c>
      <c r="H50" s="30">
        <f>IFERROR(VLOOKUP(IF(VLOOKUP($A50,Times!$A$7:$X$60,H$1,0)=0,0,RANK(VLOOKUP($A50,Times!$A$7:$X$60,H$1,0),Times!H$39:H$60,1)),lookup!$A$2:$B$21,2,0),0)</f>
        <v>0</v>
      </c>
      <c r="I50" s="30">
        <f>IFERROR(VLOOKUP(IF(VLOOKUP($A50,Times!$A$7:$X$60,I$1,0)=0,0,RANK(VLOOKUP($A50,Times!$A$7:$X$60,I$1,0),Times!I$39:I$60,1)),lookup!$A$2:$B$21,2,0),0)</f>
        <v>0</v>
      </c>
      <c r="J50" s="30">
        <f>IFERROR(VLOOKUP(IF(VLOOKUP($A50,Times!$A$7:$X$60,J$1,0)=0,0,RANK(VLOOKUP($A50,Times!$A$7:$X$60,J$1,0),Times!J$39:J$60,1)),lookup!$A$2:$B$21,2,0),0)</f>
        <v>0</v>
      </c>
      <c r="K50" s="84">
        <f>IFERROR(VLOOKUP(IF(VLOOKUP($A50,Times!$A$7:$X$60,K$1,0)=0,0,RANK(VLOOKUP($A50,Times!$A$7:$X$60,K$1,0),Times!K$39:K$60,1)),lookup!$A$2:$B$21,2,0),0)</f>
        <v>0</v>
      </c>
      <c r="L50" s="136">
        <f>IFERROR(VLOOKUP(IF(VLOOKUP($A50,Times!$A$7:$X$60,L$1,0)=0,0,RANK(VLOOKUP($A50,Times!$A$7:$X$60,L$1,0),Times!L$39:L$60,1)),lookup!$A$2:$B$21,2,0),0)</f>
        <v>0</v>
      </c>
      <c r="M50" s="131">
        <f>IFERROR(VLOOKUP(IF(VLOOKUP($A50,Times!$A$7:$X$60,M$1,0)=0,0,RANK(VLOOKUP($A50,Times!$A$7:$X$60,M$1,0),Times!M$39:M$60,1)),lookup!$A$2:$B$21,2,0),0)</f>
        <v>0</v>
      </c>
      <c r="N50" s="131">
        <f>IFERROR(VLOOKUP(IF(VLOOKUP($A50,Times!$A$7:$X$60,N$1,0)=0,0,RANK(VLOOKUP($A50,Times!$A$7:$X$60,N$1,0),Times!N$39:N$60,1)),lookup!$A$2:$B$21,2,0),0)</f>
        <v>0</v>
      </c>
      <c r="O50" s="131">
        <f>IFERROR(VLOOKUP(IF(VLOOKUP($A50,Times!$A$7:$X$60,O$1,0)=0,0,RANK(VLOOKUP($A50,Times!$A$7:$X$60,O$1,0),Times!O$39:O$60,1)),lookup!$A$2:$B$21,2,0),0)</f>
        <v>0</v>
      </c>
      <c r="P50" s="131">
        <f>IFERROR(VLOOKUP(IF(VLOOKUP($A50,Times!$A$7:$X$60,P$1,0)=0,0,RANK(VLOOKUP($A50,Times!$A$7:$X$60,P$1,0),Times!P$39:P$60,1)),lookup!$A$2:$B$21,2,0),0)</f>
        <v>0</v>
      </c>
      <c r="Q50" s="131">
        <f>IFERROR(VLOOKUP(IF(VLOOKUP($A50,Times!$A$7:$X$60,Q$1,0)=0,0,RANK(VLOOKUP($A50,Times!$A$7:$X$60,Q$1,0),Times!Q$39:Q$60,1)),lookup!$A$2:$B$21,2,0),0)</f>
        <v>0</v>
      </c>
      <c r="R50" s="135">
        <f>IFERROR(VLOOKUP(IF(VLOOKUP($A50,Times!$A$7:$X$60,R$1,0)=0,0,RANK(VLOOKUP($A50,Times!$A$7:$X$60,R$1,0),Times!R$39:R$60,1)),lookup!$A$2:$B$21,2,0),0)</f>
        <v>0</v>
      </c>
      <c r="S50" s="134">
        <f>IFERROR(VLOOKUP(IF(VLOOKUP($A50,Times!$A$7:$X$60,S$1,0)=0,0,RANK(VLOOKUP($A50,Times!$A$7:$X$60,S$1,0),Times!S$39:S$60,1)),lookup!$A$2:$B$21,2,0),0)</f>
        <v>0</v>
      </c>
      <c r="T50" s="133">
        <f>IFERROR(VLOOKUP(IF(VLOOKUP($A50,Times!$A$7:$X$60,T$1,0)=0,0,RANK(VLOOKUP($A50,Times!$A$7:$X$60,T$1,0),Times!T$39:T$60,1)),lookup!$A$2:$B$21,2,0),0)</f>
        <v>0</v>
      </c>
      <c r="U50" s="133">
        <f>IFERROR(VLOOKUP(IF(VLOOKUP($A50,Times!$A$7:$X$60,U$1,0)=0,0,RANK(VLOOKUP($A50,Times!$A$7:$X$60,U$1,0),Times!U$39:U$60,1)),lookup!$A$2:$B$21,2,0),0)</f>
        <v>0</v>
      </c>
      <c r="V50" s="133">
        <f>IFERROR(VLOOKUP(IF(VLOOKUP($A50,Times!$A$7:$X$60,V$1,0)=0,0,RANK(VLOOKUP($A50,Times!$A$7:$X$60,V$1,0),Times!V$39:V$60,1)),lookup!$A$2:$B$21,2,0),0)</f>
        <v>0</v>
      </c>
      <c r="W50" s="133">
        <f>IFERROR(VLOOKUP(IF(VLOOKUP($A50,Times!$A$7:$X$60,W$1,0)=0,0,RANK(VLOOKUP($A50,Times!$A$7:$X$60,W$1,0),Times!W$39:W$60,1)),lookup!$A$2:$B$21,2,0),0)</f>
        <v>0</v>
      </c>
      <c r="X50" s="137">
        <f>IFERROR(VLOOKUP(IF(VLOOKUP($A50,Times!$A$7:$X$60,X$1,0)=0,0,RANK(VLOOKUP($A50,Times!$A$7:$X$60,X$1,0),Times!X$39:X$60,1)),lookup!$A$2:$B$21,2,0),0)</f>
        <v>0</v>
      </c>
      <c r="Y50" s="10">
        <f t="shared" si="11"/>
        <v>0</v>
      </c>
      <c r="Z50" s="2">
        <f t="shared" si="12"/>
        <v>0</v>
      </c>
      <c r="AA50" s="4" t="str">
        <f t="shared" si="13"/>
        <v/>
      </c>
      <c r="AB50" s="1">
        <f t="shared" si="14"/>
        <v>9</v>
      </c>
    </row>
    <row r="51" spans="1:28" ht="15" x14ac:dyDescent="0.2">
      <c r="A51" s="101" t="str">
        <f t="shared" si="10"/>
        <v>SimonBell</v>
      </c>
      <c r="B51" s="89" t="str">
        <f>Times!B54</f>
        <v>Simon</v>
      </c>
      <c r="C51" s="81" t="str">
        <f>Times!C54</f>
        <v>Bell</v>
      </c>
      <c r="D51" s="138">
        <f>IFERROR(VLOOKUP(IF(VLOOKUP($A51,Times!$A$7:$X$60,D$1,0)=0,0,RANK(VLOOKUP($A51,Times!$A$7:$X$60,D$1,0),Times!D$39:D$60,1)),lookup!$A$2:$B$21,2,0),0)</f>
        <v>0</v>
      </c>
      <c r="E51" s="30">
        <f>IFERROR(VLOOKUP(IF(VLOOKUP($A51,Times!$A$7:$X$60,E$1,0)=0,0,RANK(VLOOKUP($A51,Times!$A$7:$X$60,E$1,0),Times!E$39:E$60,1)),lookup!$A$2:$B$21,2,0),0)</f>
        <v>0</v>
      </c>
      <c r="F51" s="30">
        <f>IFERROR(VLOOKUP(IF(VLOOKUP($A51,Times!$A$7:$X$60,F$1,0)=0,0,RANK(VLOOKUP($A51,Times!$A$7:$X$60,F$1,0),Times!F$39:F$60,1)),lookup!$A$2:$B$21,2,0),0)</f>
        <v>0</v>
      </c>
      <c r="G51" s="30">
        <f>IFERROR(VLOOKUP(IF(VLOOKUP($A51,Times!$A$7:$X$60,G$1,0)=0,0,RANK(VLOOKUP($A51,Times!$A$7:$X$60,G$1,0),Times!G$39:G$60,1)),lookup!$A$2:$B$21,2,0),0)</f>
        <v>0</v>
      </c>
      <c r="H51" s="30">
        <f>IFERROR(VLOOKUP(IF(VLOOKUP($A51,Times!$A$7:$X$60,H$1,0)=0,0,RANK(VLOOKUP($A51,Times!$A$7:$X$60,H$1,0),Times!H$39:H$60,1)),lookup!$A$2:$B$21,2,0),0)</f>
        <v>0</v>
      </c>
      <c r="I51" s="30">
        <f>IFERROR(VLOOKUP(IF(VLOOKUP($A51,Times!$A$7:$X$60,I$1,0)=0,0,RANK(VLOOKUP($A51,Times!$A$7:$X$60,I$1,0),Times!I$39:I$60,1)),lookup!$A$2:$B$21,2,0),0)</f>
        <v>0</v>
      </c>
      <c r="J51" s="30">
        <f>IFERROR(VLOOKUP(IF(VLOOKUP($A51,Times!$A$7:$X$60,J$1,0)=0,0,RANK(VLOOKUP($A51,Times!$A$7:$X$60,J$1,0),Times!J$39:J$60,1)),lookup!$A$2:$B$21,2,0),0)</f>
        <v>0</v>
      </c>
      <c r="K51" s="84">
        <f>IFERROR(VLOOKUP(IF(VLOOKUP($A51,Times!$A$7:$X$60,K$1,0)=0,0,RANK(VLOOKUP($A51,Times!$A$7:$X$60,K$1,0),Times!K$39:K$60,1)),lookup!$A$2:$B$21,2,0),0)</f>
        <v>0</v>
      </c>
      <c r="L51" s="136">
        <f>IFERROR(VLOOKUP(IF(VLOOKUP($A51,Times!$A$7:$X$60,L$1,0)=0,0,RANK(VLOOKUP($A51,Times!$A$7:$X$60,L$1,0),Times!L$39:L$60,1)),lookup!$A$2:$B$21,2,0),0)</f>
        <v>0</v>
      </c>
      <c r="M51" s="131">
        <f>IFERROR(VLOOKUP(IF(VLOOKUP($A51,Times!$A$7:$X$60,M$1,0)=0,0,RANK(VLOOKUP($A51,Times!$A$7:$X$60,M$1,0),Times!M$39:M$60,1)),lookup!$A$2:$B$21,2,0),0)</f>
        <v>0</v>
      </c>
      <c r="N51" s="131">
        <f>IFERROR(VLOOKUP(IF(VLOOKUP($A51,Times!$A$7:$X$60,N$1,0)=0,0,RANK(VLOOKUP($A51,Times!$A$7:$X$60,N$1,0),Times!N$39:N$60,1)),lookup!$A$2:$B$21,2,0),0)</f>
        <v>0</v>
      </c>
      <c r="O51" s="131">
        <f>IFERROR(VLOOKUP(IF(VLOOKUP($A51,Times!$A$7:$X$60,O$1,0)=0,0,RANK(VLOOKUP($A51,Times!$A$7:$X$60,O$1,0),Times!O$39:O$60,1)),lookup!$A$2:$B$21,2,0),0)</f>
        <v>0</v>
      </c>
      <c r="P51" s="131">
        <f>IFERROR(VLOOKUP(IF(VLOOKUP($A51,Times!$A$7:$X$60,P$1,0)=0,0,RANK(VLOOKUP($A51,Times!$A$7:$X$60,P$1,0),Times!P$39:P$60,1)),lookup!$A$2:$B$21,2,0),0)</f>
        <v>0</v>
      </c>
      <c r="Q51" s="131">
        <f>IFERROR(VLOOKUP(IF(VLOOKUP($A51,Times!$A$7:$X$60,Q$1,0)=0,0,RANK(VLOOKUP($A51,Times!$A$7:$X$60,Q$1,0),Times!Q$39:Q$60,1)),lookup!$A$2:$B$21,2,0),0)</f>
        <v>0</v>
      </c>
      <c r="R51" s="135">
        <f>IFERROR(VLOOKUP(IF(VLOOKUP($A51,Times!$A$7:$X$60,R$1,0)=0,0,RANK(VLOOKUP($A51,Times!$A$7:$X$60,R$1,0),Times!R$39:R$60,1)),lookup!$A$2:$B$21,2,0),0)</f>
        <v>0</v>
      </c>
      <c r="S51" s="134">
        <f>IFERROR(VLOOKUP(IF(VLOOKUP($A51,Times!$A$7:$X$60,S$1,0)=0,0,RANK(VLOOKUP($A51,Times!$A$7:$X$60,S$1,0),Times!S$39:S$60,1)),lookup!$A$2:$B$21,2,0),0)</f>
        <v>0</v>
      </c>
      <c r="T51" s="133">
        <f>IFERROR(VLOOKUP(IF(VLOOKUP($A51,Times!$A$7:$X$60,T$1,0)=0,0,RANK(VLOOKUP($A51,Times!$A$7:$X$60,T$1,0),Times!T$39:T$60,1)),lookup!$A$2:$B$21,2,0),0)</f>
        <v>0</v>
      </c>
      <c r="U51" s="133">
        <f>IFERROR(VLOOKUP(IF(VLOOKUP($A51,Times!$A$7:$X$60,U$1,0)=0,0,RANK(VLOOKUP($A51,Times!$A$7:$X$60,U$1,0),Times!U$39:U$60,1)),lookup!$A$2:$B$21,2,0),0)</f>
        <v>0</v>
      </c>
      <c r="V51" s="133">
        <f>IFERROR(VLOOKUP(IF(VLOOKUP($A51,Times!$A$7:$X$60,V$1,0)=0,0,RANK(VLOOKUP($A51,Times!$A$7:$X$60,V$1,0),Times!V$39:V$60,1)),lookup!$A$2:$B$21,2,0),0)</f>
        <v>0</v>
      </c>
      <c r="W51" s="133">
        <f>IFERROR(VLOOKUP(IF(VLOOKUP($A51,Times!$A$7:$X$60,W$1,0)=0,0,RANK(VLOOKUP($A51,Times!$A$7:$X$60,W$1,0),Times!W$39:W$60,1)),lookup!$A$2:$B$21,2,0),0)</f>
        <v>0</v>
      </c>
      <c r="X51" s="137">
        <f>IFERROR(VLOOKUP(IF(VLOOKUP($A51,Times!$A$7:$X$60,X$1,0)=0,0,RANK(VLOOKUP($A51,Times!$A$7:$X$60,X$1,0),Times!X$39:X$60,1)),lookup!$A$2:$B$21,2,0),0)</f>
        <v>0</v>
      </c>
      <c r="Y51" s="10">
        <f t="shared" si="11"/>
        <v>0</v>
      </c>
      <c r="Z51" s="2">
        <f t="shared" si="12"/>
        <v>0</v>
      </c>
      <c r="AA51" s="4" t="str">
        <f t="shared" si="13"/>
        <v/>
      </c>
      <c r="AB51" s="1">
        <f t="shared" si="14"/>
        <v>9</v>
      </c>
    </row>
    <row r="52" spans="1:28" ht="15" x14ac:dyDescent="0.2">
      <c r="A52" s="101" t="str">
        <f t="shared" si="10"/>
        <v>VicKilgore</v>
      </c>
      <c r="B52" s="89" t="str">
        <f>Times!B55</f>
        <v>Vic</v>
      </c>
      <c r="C52" s="81" t="str">
        <f>Times!C55</f>
        <v>Kilgore</v>
      </c>
      <c r="D52" s="138">
        <f>IFERROR(VLOOKUP(IF(VLOOKUP($A52,Times!$A$7:$X$60,D$1,0)=0,0,RANK(VLOOKUP($A52,Times!$A$7:$X$60,D$1,0),Times!D$39:D$60,1)),lookup!$A$2:$B$21,2,0),0)</f>
        <v>0</v>
      </c>
      <c r="E52" s="30">
        <f>IFERROR(VLOOKUP(IF(VLOOKUP($A52,Times!$A$7:$X$60,E$1,0)=0,0,RANK(VLOOKUP($A52,Times!$A$7:$X$60,E$1,0),Times!E$39:E$60,1)),lookup!$A$2:$B$21,2,0),0)</f>
        <v>0</v>
      </c>
      <c r="F52" s="30">
        <f>IFERROR(VLOOKUP(IF(VLOOKUP($A52,Times!$A$7:$X$60,F$1,0)=0,0,RANK(VLOOKUP($A52,Times!$A$7:$X$60,F$1,0),Times!F$39:F$60,1)),lookup!$A$2:$B$21,2,0),0)</f>
        <v>0</v>
      </c>
      <c r="G52" s="30">
        <f>IFERROR(VLOOKUP(IF(VLOOKUP($A52,Times!$A$7:$X$60,G$1,0)=0,0,RANK(VLOOKUP($A52,Times!$A$7:$X$60,G$1,0),Times!G$39:G$60,1)),lookup!$A$2:$B$21,2,0),0)</f>
        <v>0</v>
      </c>
      <c r="H52" s="30">
        <f>IFERROR(VLOOKUP(IF(VLOOKUP($A52,Times!$A$7:$X$60,H$1,0)=0,0,RANK(VLOOKUP($A52,Times!$A$7:$X$60,H$1,0),Times!H$39:H$60,1)),lookup!$A$2:$B$21,2,0),0)</f>
        <v>0</v>
      </c>
      <c r="I52" s="30">
        <f>IFERROR(VLOOKUP(IF(VLOOKUP($A52,Times!$A$7:$X$60,I$1,0)=0,0,RANK(VLOOKUP($A52,Times!$A$7:$X$60,I$1,0),Times!I$39:I$60,1)),lookup!$A$2:$B$21,2,0),0)</f>
        <v>0</v>
      </c>
      <c r="J52" s="30">
        <f>IFERROR(VLOOKUP(IF(VLOOKUP($A52,Times!$A$7:$X$60,J$1,0)=0,0,RANK(VLOOKUP($A52,Times!$A$7:$X$60,J$1,0),Times!J$39:J$60,1)),lookup!$A$2:$B$21,2,0),0)</f>
        <v>0</v>
      </c>
      <c r="K52" s="84">
        <f>IFERROR(VLOOKUP(IF(VLOOKUP($A52,Times!$A$7:$X$60,K$1,0)=0,0,RANK(VLOOKUP($A52,Times!$A$7:$X$60,K$1,0),Times!K$39:K$60,1)),lookup!$A$2:$B$21,2,0),0)</f>
        <v>0</v>
      </c>
      <c r="L52" s="136">
        <f>IFERROR(VLOOKUP(IF(VLOOKUP($A52,Times!$A$7:$X$60,L$1,0)=0,0,RANK(VLOOKUP($A52,Times!$A$7:$X$60,L$1,0),Times!L$39:L$60,1)),lookup!$A$2:$B$21,2,0),0)</f>
        <v>0</v>
      </c>
      <c r="M52" s="131">
        <f>IFERROR(VLOOKUP(IF(VLOOKUP($A52,Times!$A$7:$X$60,M$1,0)=0,0,RANK(VLOOKUP($A52,Times!$A$7:$X$60,M$1,0),Times!M$39:M$60,1)),lookup!$A$2:$B$21,2,0),0)</f>
        <v>0</v>
      </c>
      <c r="N52" s="131">
        <f>IFERROR(VLOOKUP(IF(VLOOKUP($A52,Times!$A$7:$X$60,N$1,0)=0,0,RANK(VLOOKUP($A52,Times!$A$7:$X$60,N$1,0),Times!N$39:N$60,1)),lookup!$A$2:$B$21,2,0),0)</f>
        <v>0</v>
      </c>
      <c r="O52" s="131">
        <f>IFERROR(VLOOKUP(IF(VLOOKUP($A52,Times!$A$7:$X$60,O$1,0)=0,0,RANK(VLOOKUP($A52,Times!$A$7:$X$60,O$1,0),Times!O$39:O$60,1)),lookup!$A$2:$B$21,2,0),0)</f>
        <v>0</v>
      </c>
      <c r="P52" s="131">
        <f>IFERROR(VLOOKUP(IF(VLOOKUP($A52,Times!$A$7:$X$60,P$1,0)=0,0,RANK(VLOOKUP($A52,Times!$A$7:$X$60,P$1,0),Times!P$39:P$60,1)),lookup!$A$2:$B$21,2,0),0)</f>
        <v>0</v>
      </c>
      <c r="Q52" s="131">
        <f>IFERROR(VLOOKUP(IF(VLOOKUP($A52,Times!$A$7:$X$60,Q$1,0)=0,0,RANK(VLOOKUP($A52,Times!$A$7:$X$60,Q$1,0),Times!Q$39:Q$60,1)),lookup!$A$2:$B$21,2,0),0)</f>
        <v>0</v>
      </c>
      <c r="R52" s="135">
        <f>IFERROR(VLOOKUP(IF(VLOOKUP($A52,Times!$A$7:$X$60,R$1,0)=0,0,RANK(VLOOKUP($A52,Times!$A$7:$X$60,R$1,0),Times!R$39:R$60,1)),lookup!$A$2:$B$21,2,0),0)</f>
        <v>0</v>
      </c>
      <c r="S52" s="134">
        <f>IFERROR(VLOOKUP(IF(VLOOKUP($A52,Times!$A$7:$X$60,S$1,0)=0,0,RANK(VLOOKUP($A52,Times!$A$7:$X$60,S$1,0),Times!S$39:S$60,1)),lookup!$A$2:$B$21,2,0),0)</f>
        <v>0</v>
      </c>
      <c r="T52" s="133">
        <f>IFERROR(VLOOKUP(IF(VLOOKUP($A52,Times!$A$7:$X$60,T$1,0)=0,0,RANK(VLOOKUP($A52,Times!$A$7:$X$60,T$1,0),Times!T$39:T$60,1)),lookup!$A$2:$B$21,2,0),0)</f>
        <v>0</v>
      </c>
      <c r="U52" s="133">
        <f>IFERROR(VLOOKUP(IF(VLOOKUP($A52,Times!$A$7:$X$60,U$1,0)=0,0,RANK(VLOOKUP($A52,Times!$A$7:$X$60,U$1,0),Times!U$39:U$60,1)),lookup!$A$2:$B$21,2,0),0)</f>
        <v>0</v>
      </c>
      <c r="V52" s="133">
        <f>IFERROR(VLOOKUP(IF(VLOOKUP($A52,Times!$A$7:$X$60,V$1,0)=0,0,RANK(VLOOKUP($A52,Times!$A$7:$X$60,V$1,0),Times!V$39:V$60,1)),lookup!$A$2:$B$21,2,0),0)</f>
        <v>0</v>
      </c>
      <c r="W52" s="133">
        <f>IFERROR(VLOOKUP(IF(VLOOKUP($A52,Times!$A$7:$X$60,W$1,0)=0,0,RANK(VLOOKUP($A52,Times!$A$7:$X$60,W$1,0),Times!W$39:W$60,1)),lookup!$A$2:$B$21,2,0),0)</f>
        <v>0</v>
      </c>
      <c r="X52" s="137">
        <f>IFERROR(VLOOKUP(IF(VLOOKUP($A52,Times!$A$7:$X$60,X$1,0)=0,0,RANK(VLOOKUP($A52,Times!$A$7:$X$60,X$1,0),Times!X$39:X$60,1)),lookup!$A$2:$B$21,2,0),0)</f>
        <v>0</v>
      </c>
      <c r="Y52" s="10">
        <f t="shared" si="11"/>
        <v>0</v>
      </c>
      <c r="Z52" s="2">
        <f t="shared" si="12"/>
        <v>0</v>
      </c>
      <c r="AA52" s="4" t="str">
        <f t="shared" si="13"/>
        <v/>
      </c>
      <c r="AB52" s="1">
        <f t="shared" si="14"/>
        <v>9</v>
      </c>
    </row>
    <row r="53" spans="1:28" ht="15" x14ac:dyDescent="0.2">
      <c r="A53" s="101" t="str">
        <f t="shared" si="10"/>
        <v>DavidHeaton</v>
      </c>
      <c r="B53" s="89" t="str">
        <f>Times!B57</f>
        <v>David</v>
      </c>
      <c r="C53" s="81" t="str">
        <f>Times!C57</f>
        <v>Heaton</v>
      </c>
      <c r="D53" s="138">
        <f>IFERROR(VLOOKUP(IF(VLOOKUP($A53,Times!$A$7:$X$60,D$1,0)=0,0,RANK(VLOOKUP($A53,Times!$A$7:$X$60,D$1,0),Times!D$39:D$60,1)),lookup!$A$2:$B$21,2,0),0)</f>
        <v>0</v>
      </c>
      <c r="E53" s="30">
        <f>IFERROR(VLOOKUP(IF(VLOOKUP($A53,Times!$A$7:$X$60,E$1,0)=0,0,RANK(VLOOKUP($A53,Times!$A$7:$X$60,E$1,0),Times!E$39:E$60,1)),lookup!$A$2:$B$21,2,0),0)</f>
        <v>0</v>
      </c>
      <c r="F53" s="30">
        <f>IFERROR(VLOOKUP(IF(VLOOKUP($A53,Times!$A$7:$X$60,F$1,0)=0,0,RANK(VLOOKUP($A53,Times!$A$7:$X$60,F$1,0),Times!F$39:F$60,1)),lookup!$A$2:$B$21,2,0),0)</f>
        <v>0</v>
      </c>
      <c r="G53" s="30">
        <f>IFERROR(VLOOKUP(IF(VLOOKUP($A53,Times!$A$7:$X$60,G$1,0)=0,0,RANK(VLOOKUP($A53,Times!$A$7:$X$60,G$1,0),Times!G$39:G$60,1)),lookup!$A$2:$B$21,2,0),0)</f>
        <v>0</v>
      </c>
      <c r="H53" s="30">
        <f>IFERROR(VLOOKUP(IF(VLOOKUP($A53,Times!$A$7:$X$60,H$1,0)=0,0,RANK(VLOOKUP($A53,Times!$A$7:$X$60,H$1,0),Times!H$39:H$60,1)),lookup!$A$2:$B$21,2,0),0)</f>
        <v>0</v>
      </c>
      <c r="I53" s="30">
        <f>IFERROR(VLOOKUP(IF(VLOOKUP($A53,Times!$A$7:$X$60,I$1,0)=0,0,RANK(VLOOKUP($A53,Times!$A$7:$X$60,I$1,0),Times!I$39:I$60,1)),lookup!$A$2:$B$21,2,0),0)</f>
        <v>0</v>
      </c>
      <c r="J53" s="30">
        <f>IFERROR(VLOOKUP(IF(VLOOKUP($A53,Times!$A$7:$X$60,J$1,0)=0,0,RANK(VLOOKUP($A53,Times!$A$7:$X$60,J$1,0),Times!J$39:J$60,1)),lookup!$A$2:$B$21,2,0),0)</f>
        <v>0</v>
      </c>
      <c r="K53" s="84">
        <f>IFERROR(VLOOKUP(IF(VLOOKUP($A53,Times!$A$7:$X$60,K$1,0)=0,0,RANK(VLOOKUP($A53,Times!$A$7:$X$60,K$1,0),Times!K$39:K$60,1)),lookup!$A$2:$B$21,2,0),0)</f>
        <v>0</v>
      </c>
      <c r="L53" s="136">
        <f>IFERROR(VLOOKUP(IF(VLOOKUP($A53,Times!$A$7:$X$60,L$1,0)=0,0,RANK(VLOOKUP($A53,Times!$A$7:$X$60,L$1,0),Times!L$39:L$60,1)),lookup!$A$2:$B$21,2,0),0)</f>
        <v>0</v>
      </c>
      <c r="M53" s="131">
        <f>IFERROR(VLOOKUP(IF(VLOOKUP($A53,Times!$A$7:$X$60,M$1,0)=0,0,RANK(VLOOKUP($A53,Times!$A$7:$X$60,M$1,0),Times!M$39:M$60,1)),lookup!$A$2:$B$21,2,0),0)</f>
        <v>0</v>
      </c>
      <c r="N53" s="131">
        <f>IFERROR(VLOOKUP(IF(VLOOKUP($A53,Times!$A$7:$X$60,N$1,0)=0,0,RANK(VLOOKUP($A53,Times!$A$7:$X$60,N$1,0),Times!N$39:N$60,1)),lookup!$A$2:$B$21,2,0),0)</f>
        <v>0</v>
      </c>
      <c r="O53" s="131">
        <f>IFERROR(VLOOKUP(IF(VLOOKUP($A53,Times!$A$7:$X$60,O$1,0)=0,0,RANK(VLOOKUP($A53,Times!$A$7:$X$60,O$1,0),Times!O$39:O$60,1)),lookup!$A$2:$B$21,2,0),0)</f>
        <v>0</v>
      </c>
      <c r="P53" s="131">
        <f>IFERROR(VLOOKUP(IF(VLOOKUP($A53,Times!$A$7:$X$60,P$1,0)=0,0,RANK(VLOOKUP($A53,Times!$A$7:$X$60,P$1,0),Times!P$39:P$60,1)),lookup!$A$2:$B$21,2,0),0)</f>
        <v>0</v>
      </c>
      <c r="Q53" s="131">
        <f>IFERROR(VLOOKUP(IF(VLOOKUP($A53,Times!$A$7:$X$60,Q$1,0)=0,0,RANK(VLOOKUP($A53,Times!$A$7:$X$60,Q$1,0),Times!Q$39:Q$60,1)),lookup!$A$2:$B$21,2,0),0)</f>
        <v>0</v>
      </c>
      <c r="R53" s="135">
        <f>IFERROR(VLOOKUP(IF(VLOOKUP($A53,Times!$A$7:$X$60,R$1,0)=0,0,RANK(VLOOKUP($A53,Times!$A$7:$X$60,R$1,0),Times!R$39:R$60,1)),lookup!$A$2:$B$21,2,0),0)</f>
        <v>0</v>
      </c>
      <c r="S53" s="134">
        <f>IFERROR(VLOOKUP(IF(VLOOKUP($A53,Times!$A$7:$X$60,S$1,0)=0,0,RANK(VLOOKUP($A53,Times!$A$7:$X$60,S$1,0),Times!S$39:S$60,1)),lookup!$A$2:$B$21,2,0),0)</f>
        <v>0</v>
      </c>
      <c r="T53" s="133">
        <f>IFERROR(VLOOKUP(IF(VLOOKUP($A53,Times!$A$7:$X$60,T$1,0)=0,0,RANK(VLOOKUP($A53,Times!$A$7:$X$60,T$1,0),Times!T$39:T$60,1)),lookup!$A$2:$B$21,2,0),0)</f>
        <v>0</v>
      </c>
      <c r="U53" s="133">
        <f>IFERROR(VLOOKUP(IF(VLOOKUP($A53,Times!$A$7:$X$60,U$1,0)=0,0,RANK(VLOOKUP($A53,Times!$A$7:$X$60,U$1,0),Times!U$39:U$60,1)),lookup!$A$2:$B$21,2,0),0)</f>
        <v>0</v>
      </c>
      <c r="V53" s="133">
        <f>IFERROR(VLOOKUP(IF(VLOOKUP($A53,Times!$A$7:$X$60,V$1,0)=0,0,RANK(VLOOKUP($A53,Times!$A$7:$X$60,V$1,0),Times!V$39:V$60,1)),lookup!$A$2:$B$21,2,0),0)</f>
        <v>0</v>
      </c>
      <c r="W53" s="133">
        <f>IFERROR(VLOOKUP(IF(VLOOKUP($A53,Times!$A$7:$X$60,W$1,0)=0,0,RANK(VLOOKUP($A53,Times!$A$7:$X$60,W$1,0),Times!W$39:W$60,1)),lookup!$A$2:$B$21,2,0),0)</f>
        <v>0</v>
      </c>
      <c r="X53" s="137">
        <f>IFERROR(VLOOKUP(IF(VLOOKUP($A53,Times!$A$7:$X$60,X$1,0)=0,0,RANK(VLOOKUP($A53,Times!$A$7:$X$60,X$1,0),Times!X$39:X$60,1)),lookup!$A$2:$B$21,2,0),0)</f>
        <v>0</v>
      </c>
      <c r="Y53" s="10">
        <f t="shared" si="11"/>
        <v>0</v>
      </c>
      <c r="Z53" s="2">
        <f t="shared" si="12"/>
        <v>0</v>
      </c>
      <c r="AA53" s="4" t="str">
        <f t="shared" si="13"/>
        <v/>
      </c>
      <c r="AB53" s="1">
        <f t="shared" si="14"/>
        <v>9</v>
      </c>
    </row>
    <row r="54" spans="1:28" ht="15" x14ac:dyDescent="0.2">
      <c r="A54" s="101" t="str">
        <f t="shared" si="10"/>
        <v>CraigKershaw</v>
      </c>
      <c r="B54" s="89" t="str">
        <f>Times!B58</f>
        <v>Craig</v>
      </c>
      <c r="C54" s="81" t="str">
        <f>Times!C58</f>
        <v>Kershaw</v>
      </c>
      <c r="D54" s="138">
        <f>IFERROR(VLOOKUP(IF(VLOOKUP($A54,Times!$A$7:$X$60,D$1,0)=0,0,RANK(VLOOKUP($A54,Times!$A$7:$X$60,D$1,0),Times!D$39:D$60,1)),lookup!$A$2:$B$21,2,0),0)</f>
        <v>0</v>
      </c>
      <c r="E54" s="30">
        <f>IFERROR(VLOOKUP(IF(VLOOKUP($A54,Times!$A$7:$X$60,E$1,0)=0,0,RANK(VLOOKUP($A54,Times!$A$7:$X$60,E$1,0),Times!E$39:E$60,1)),lookup!$A$2:$B$21,2,0),0)</f>
        <v>0</v>
      </c>
      <c r="F54" s="30">
        <f>IFERROR(VLOOKUP(IF(VLOOKUP($A54,Times!$A$7:$X$60,F$1,0)=0,0,RANK(VLOOKUP($A54,Times!$A$7:$X$60,F$1,0),Times!F$39:F$60,1)),lookup!$A$2:$B$21,2,0),0)</f>
        <v>0</v>
      </c>
      <c r="G54" s="30">
        <f>IFERROR(VLOOKUP(IF(VLOOKUP($A54,Times!$A$7:$X$60,G$1,0)=0,0,RANK(VLOOKUP($A54,Times!$A$7:$X$60,G$1,0),Times!G$39:G$60,1)),lookup!$A$2:$B$21,2,0),0)</f>
        <v>0</v>
      </c>
      <c r="H54" s="30">
        <f>IFERROR(VLOOKUP(IF(VLOOKUP($A54,Times!$A$7:$X$60,H$1,0)=0,0,RANK(VLOOKUP($A54,Times!$A$7:$X$60,H$1,0),Times!H$39:H$60,1)),lookup!$A$2:$B$21,2,0),0)</f>
        <v>0</v>
      </c>
      <c r="I54" s="30">
        <f>IFERROR(VLOOKUP(IF(VLOOKUP($A54,Times!$A$7:$X$60,I$1,0)=0,0,RANK(VLOOKUP($A54,Times!$A$7:$X$60,I$1,0),Times!I$39:I$60,1)),lookup!$A$2:$B$21,2,0),0)</f>
        <v>0</v>
      </c>
      <c r="J54" s="30">
        <f>IFERROR(VLOOKUP(IF(VLOOKUP($A54,Times!$A$7:$X$60,J$1,0)=0,0,RANK(VLOOKUP($A54,Times!$A$7:$X$60,J$1,0),Times!J$39:J$60,1)),lookup!$A$2:$B$21,2,0),0)</f>
        <v>0</v>
      </c>
      <c r="K54" s="84">
        <f>IFERROR(VLOOKUP(IF(VLOOKUP($A54,Times!$A$7:$X$60,K$1,0)=0,0,RANK(VLOOKUP($A54,Times!$A$7:$X$60,K$1,0),Times!K$39:K$60,1)),lookup!$A$2:$B$21,2,0),0)</f>
        <v>0</v>
      </c>
      <c r="L54" s="136">
        <f>IFERROR(VLOOKUP(IF(VLOOKUP($A54,Times!$A$7:$X$60,L$1,0)=0,0,RANK(VLOOKUP($A54,Times!$A$7:$X$60,L$1,0),Times!L$39:L$60,1)),lookup!$A$2:$B$21,2,0),0)</f>
        <v>0</v>
      </c>
      <c r="M54" s="131">
        <f>IFERROR(VLOOKUP(IF(VLOOKUP($A54,Times!$A$7:$X$60,M$1,0)=0,0,RANK(VLOOKUP($A54,Times!$A$7:$X$60,M$1,0),Times!M$39:M$60,1)),lookup!$A$2:$B$21,2,0),0)</f>
        <v>0</v>
      </c>
      <c r="N54" s="131">
        <f>IFERROR(VLOOKUP(IF(VLOOKUP($A54,Times!$A$7:$X$60,N$1,0)=0,0,RANK(VLOOKUP($A54,Times!$A$7:$X$60,N$1,0),Times!N$39:N$60,1)),lookup!$A$2:$B$21,2,0),0)</f>
        <v>0</v>
      </c>
      <c r="O54" s="131">
        <f>IFERROR(VLOOKUP(IF(VLOOKUP($A54,Times!$A$7:$X$60,O$1,0)=0,0,RANK(VLOOKUP($A54,Times!$A$7:$X$60,O$1,0),Times!O$39:O$60,1)),lookup!$A$2:$B$21,2,0),0)</f>
        <v>0</v>
      </c>
      <c r="P54" s="131">
        <f>IFERROR(VLOOKUP(IF(VLOOKUP($A54,Times!$A$7:$X$60,P$1,0)=0,0,RANK(VLOOKUP($A54,Times!$A$7:$X$60,P$1,0),Times!P$39:P$60,1)),lookup!$A$2:$B$21,2,0),0)</f>
        <v>0</v>
      </c>
      <c r="Q54" s="131">
        <f>IFERROR(VLOOKUP(IF(VLOOKUP($A54,Times!$A$7:$X$60,Q$1,0)=0,0,RANK(VLOOKUP($A54,Times!$A$7:$X$60,Q$1,0),Times!Q$39:Q$60,1)),lookup!$A$2:$B$21,2,0),0)</f>
        <v>0</v>
      </c>
      <c r="R54" s="135">
        <f>IFERROR(VLOOKUP(IF(VLOOKUP($A54,Times!$A$7:$X$60,R$1,0)=0,0,RANK(VLOOKUP($A54,Times!$A$7:$X$60,R$1,0),Times!R$39:R$60,1)),lookup!$A$2:$B$21,2,0),0)</f>
        <v>0</v>
      </c>
      <c r="S54" s="134">
        <f>IFERROR(VLOOKUP(IF(VLOOKUP($A54,Times!$A$7:$X$60,S$1,0)=0,0,RANK(VLOOKUP($A54,Times!$A$7:$X$60,S$1,0),Times!S$39:S$60,1)),lookup!$A$2:$B$21,2,0),0)</f>
        <v>0</v>
      </c>
      <c r="T54" s="133">
        <f>IFERROR(VLOOKUP(IF(VLOOKUP($A54,Times!$A$7:$X$60,T$1,0)=0,0,RANK(VLOOKUP($A54,Times!$A$7:$X$60,T$1,0),Times!T$39:T$60,1)),lookup!$A$2:$B$21,2,0),0)</f>
        <v>0</v>
      </c>
      <c r="U54" s="133">
        <f>IFERROR(VLOOKUP(IF(VLOOKUP($A54,Times!$A$7:$X$60,U$1,0)=0,0,RANK(VLOOKUP($A54,Times!$A$7:$X$60,U$1,0),Times!U$39:U$60,1)),lookup!$A$2:$B$21,2,0),0)</f>
        <v>0</v>
      </c>
      <c r="V54" s="133">
        <f>IFERROR(VLOOKUP(IF(VLOOKUP($A54,Times!$A$7:$X$60,V$1,0)=0,0,RANK(VLOOKUP($A54,Times!$A$7:$X$60,V$1,0),Times!V$39:V$60,1)),lookup!$A$2:$B$21,2,0),0)</f>
        <v>0</v>
      </c>
      <c r="W54" s="133">
        <f>IFERROR(VLOOKUP(IF(VLOOKUP($A54,Times!$A$7:$X$60,W$1,0)=0,0,RANK(VLOOKUP($A54,Times!$A$7:$X$60,W$1,0),Times!W$39:W$60,1)),lookup!$A$2:$B$21,2,0),0)</f>
        <v>0</v>
      </c>
      <c r="X54" s="137">
        <f>IFERROR(VLOOKUP(IF(VLOOKUP($A54,Times!$A$7:$X$60,X$1,0)=0,0,RANK(VLOOKUP($A54,Times!$A$7:$X$60,X$1,0),Times!X$39:X$60,1)),lookup!$A$2:$B$21,2,0),0)</f>
        <v>0</v>
      </c>
      <c r="Y54" s="10">
        <f t="shared" si="11"/>
        <v>0</v>
      </c>
      <c r="Z54" s="2">
        <f t="shared" si="12"/>
        <v>0</v>
      </c>
      <c r="AA54" s="4" t="str">
        <f t="shared" si="13"/>
        <v/>
      </c>
      <c r="AB54" s="1">
        <f t="shared" si="14"/>
        <v>9</v>
      </c>
    </row>
    <row r="55" spans="1:28" ht="15" x14ac:dyDescent="0.2">
      <c r="A55" s="101" t="str">
        <f t="shared" si="10"/>
        <v>PhilipLowden</v>
      </c>
      <c r="B55" s="89" t="str">
        <f>Times!B59</f>
        <v>Philip</v>
      </c>
      <c r="C55" s="81" t="str">
        <f>Times!C59</f>
        <v>Lowden</v>
      </c>
      <c r="D55" s="138">
        <f>IFERROR(VLOOKUP(IF(VLOOKUP($A55,Times!$A$7:$X$60,D$1,0)=0,0,RANK(VLOOKUP($A55,Times!$A$7:$X$60,D$1,0),Times!D$39:D$60,1)),lookup!$A$2:$B$21,2,0),0)</f>
        <v>0</v>
      </c>
      <c r="E55" s="30">
        <f>IFERROR(VLOOKUP(IF(VLOOKUP($A55,Times!$A$7:$X$60,E$1,0)=0,0,RANK(VLOOKUP($A55,Times!$A$7:$X$60,E$1,0),Times!E$39:E$60,1)),lookup!$A$2:$B$21,2,0),0)</f>
        <v>0</v>
      </c>
      <c r="F55" s="30">
        <f>IFERROR(VLOOKUP(IF(VLOOKUP($A55,Times!$A$7:$X$60,F$1,0)=0,0,RANK(VLOOKUP($A55,Times!$A$7:$X$60,F$1,0),Times!F$39:F$60,1)),lookup!$A$2:$B$21,2,0),0)</f>
        <v>0</v>
      </c>
      <c r="G55" s="30">
        <f>IFERROR(VLOOKUP(IF(VLOOKUP($A55,Times!$A$7:$X$60,G$1,0)=0,0,RANK(VLOOKUP($A55,Times!$A$7:$X$60,G$1,0),Times!G$39:G$60,1)),lookup!$A$2:$B$21,2,0),0)</f>
        <v>0</v>
      </c>
      <c r="H55" s="30">
        <f>IFERROR(VLOOKUP(IF(VLOOKUP($A55,Times!$A$7:$X$60,H$1,0)=0,0,RANK(VLOOKUP($A55,Times!$A$7:$X$60,H$1,0),Times!H$39:H$60,1)),lookup!$A$2:$B$21,2,0),0)</f>
        <v>0</v>
      </c>
      <c r="I55" s="30">
        <f>IFERROR(VLOOKUP(IF(VLOOKUP($A55,Times!$A$7:$X$60,I$1,0)=0,0,RANK(VLOOKUP($A55,Times!$A$7:$X$60,I$1,0),Times!I$39:I$60,1)),lookup!$A$2:$B$21,2,0),0)</f>
        <v>0</v>
      </c>
      <c r="J55" s="30">
        <f>IFERROR(VLOOKUP(IF(VLOOKUP($A55,Times!$A$7:$X$60,J$1,0)=0,0,RANK(VLOOKUP($A55,Times!$A$7:$X$60,J$1,0),Times!J$39:J$60,1)),lookup!$A$2:$B$21,2,0),0)</f>
        <v>0</v>
      </c>
      <c r="K55" s="84">
        <f>IFERROR(VLOOKUP(IF(VLOOKUP($A55,Times!$A$7:$X$60,K$1,0)=0,0,RANK(VLOOKUP($A55,Times!$A$7:$X$60,K$1,0),Times!K$39:K$60,1)),lookup!$A$2:$B$21,2,0),0)</f>
        <v>0</v>
      </c>
      <c r="L55" s="136">
        <f>IFERROR(VLOOKUP(IF(VLOOKUP($A55,Times!$A$7:$X$60,L$1,0)=0,0,RANK(VLOOKUP($A55,Times!$A$7:$X$60,L$1,0),Times!L$39:L$60,1)),lookup!$A$2:$B$21,2,0),0)</f>
        <v>0</v>
      </c>
      <c r="M55" s="131">
        <f>IFERROR(VLOOKUP(IF(VLOOKUP($A55,Times!$A$7:$X$60,M$1,0)=0,0,RANK(VLOOKUP($A55,Times!$A$7:$X$60,M$1,0),Times!M$39:M$60,1)),lookup!$A$2:$B$21,2,0),0)</f>
        <v>0</v>
      </c>
      <c r="N55" s="131">
        <f>IFERROR(VLOOKUP(IF(VLOOKUP($A55,Times!$A$7:$X$60,N$1,0)=0,0,RANK(VLOOKUP($A55,Times!$A$7:$X$60,N$1,0),Times!N$39:N$60,1)),lookup!$A$2:$B$21,2,0),0)</f>
        <v>0</v>
      </c>
      <c r="O55" s="131">
        <f>IFERROR(VLOOKUP(IF(VLOOKUP($A55,Times!$A$7:$X$60,O$1,0)=0,0,RANK(VLOOKUP($A55,Times!$A$7:$X$60,O$1,0),Times!O$39:O$60,1)),lookup!$A$2:$B$21,2,0),0)</f>
        <v>0</v>
      </c>
      <c r="P55" s="131">
        <f>IFERROR(VLOOKUP(IF(VLOOKUP($A55,Times!$A$7:$X$60,P$1,0)=0,0,RANK(VLOOKUP($A55,Times!$A$7:$X$60,P$1,0),Times!P$39:P$60,1)),lookup!$A$2:$B$21,2,0),0)</f>
        <v>0</v>
      </c>
      <c r="Q55" s="131">
        <f>IFERROR(VLOOKUP(IF(VLOOKUP($A55,Times!$A$7:$X$60,Q$1,0)=0,0,RANK(VLOOKUP($A55,Times!$A$7:$X$60,Q$1,0),Times!Q$39:Q$60,1)),lookup!$A$2:$B$21,2,0),0)</f>
        <v>0</v>
      </c>
      <c r="R55" s="135">
        <f>IFERROR(VLOOKUP(IF(VLOOKUP($A55,Times!$A$7:$X$60,R$1,0)=0,0,RANK(VLOOKUP($A55,Times!$A$7:$X$60,R$1,0),Times!R$39:R$60,1)),lookup!$A$2:$B$21,2,0),0)</f>
        <v>0</v>
      </c>
      <c r="S55" s="134">
        <f>IFERROR(VLOOKUP(IF(VLOOKUP($A55,Times!$A$7:$X$60,S$1,0)=0,0,RANK(VLOOKUP($A55,Times!$A$7:$X$60,S$1,0),Times!S$39:S$60,1)),lookup!$A$2:$B$21,2,0),0)</f>
        <v>0</v>
      </c>
      <c r="T55" s="133">
        <f>IFERROR(VLOOKUP(IF(VLOOKUP($A55,Times!$A$7:$X$60,T$1,0)=0,0,RANK(VLOOKUP($A55,Times!$A$7:$X$60,T$1,0),Times!T$39:T$60,1)),lookup!$A$2:$B$21,2,0),0)</f>
        <v>0</v>
      </c>
      <c r="U55" s="133">
        <f>IFERROR(VLOOKUP(IF(VLOOKUP($A55,Times!$A$7:$X$60,U$1,0)=0,0,RANK(VLOOKUP($A55,Times!$A$7:$X$60,U$1,0),Times!U$39:U$60,1)),lookup!$A$2:$B$21,2,0),0)</f>
        <v>0</v>
      </c>
      <c r="V55" s="133">
        <f>IFERROR(VLOOKUP(IF(VLOOKUP($A55,Times!$A$7:$X$60,V$1,0)=0,0,RANK(VLOOKUP($A55,Times!$A$7:$X$60,V$1,0),Times!V$39:V$60,1)),lookup!$A$2:$B$21,2,0),0)</f>
        <v>0</v>
      </c>
      <c r="W55" s="133">
        <f>IFERROR(VLOOKUP(IF(VLOOKUP($A55,Times!$A$7:$X$60,W$1,0)=0,0,RANK(VLOOKUP($A55,Times!$A$7:$X$60,W$1,0),Times!W$39:W$60,1)),lookup!$A$2:$B$21,2,0),0)</f>
        <v>0</v>
      </c>
      <c r="X55" s="137">
        <f>IFERROR(VLOOKUP(IF(VLOOKUP($A55,Times!$A$7:$X$60,X$1,0)=0,0,RANK(VLOOKUP($A55,Times!$A$7:$X$60,X$1,0),Times!X$39:X$60,1)),lookup!$A$2:$B$21,2,0),0)</f>
        <v>0</v>
      </c>
      <c r="Y55" s="10">
        <f t="shared" si="11"/>
        <v>0</v>
      </c>
      <c r="Z55" s="2">
        <f t="shared" si="12"/>
        <v>0</v>
      </c>
      <c r="AA55" s="4" t="str">
        <f t="shared" si="13"/>
        <v/>
      </c>
      <c r="AB55" s="1">
        <f t="shared" si="14"/>
        <v>9</v>
      </c>
    </row>
    <row r="56" spans="1:28" ht="15" x14ac:dyDescent="0.2">
      <c r="A56" s="101" t="str">
        <f t="shared" si="10"/>
        <v>SusanMcAvoy</v>
      </c>
      <c r="B56" s="89" t="str">
        <f>Times!B60</f>
        <v>Susan</v>
      </c>
      <c r="C56" s="81" t="str">
        <f>Times!C60</f>
        <v>McAvoy</v>
      </c>
      <c r="D56" s="138">
        <f>IFERROR(VLOOKUP(IF(VLOOKUP($A56,Times!$A$7:$X$60,D$1,0)=0,0,RANK(VLOOKUP($A56,Times!$A$7:$X$60,D$1,0),Times!D$39:D$60,1)),lookup!$A$2:$B$21,2,0),0)</f>
        <v>0</v>
      </c>
      <c r="E56" s="30">
        <f>IFERROR(VLOOKUP(IF(VLOOKUP($A56,Times!$A$7:$X$60,E$1,0)=0,0,RANK(VLOOKUP($A56,Times!$A$7:$X$60,E$1,0),Times!E$39:E$60,1)),lookup!$A$2:$B$21,2,0),0)</f>
        <v>0</v>
      </c>
      <c r="F56" s="30">
        <f>IFERROR(VLOOKUP(IF(VLOOKUP($A56,Times!$A$7:$X$60,F$1,0)=0,0,RANK(VLOOKUP($A56,Times!$A$7:$X$60,F$1,0),Times!F$39:F$60,1)),lookup!$A$2:$B$21,2,0),0)</f>
        <v>0</v>
      </c>
      <c r="G56" s="30">
        <f>IFERROR(VLOOKUP(IF(VLOOKUP($A56,Times!$A$7:$X$60,G$1,0)=0,0,RANK(VLOOKUP($A56,Times!$A$7:$X$60,G$1,0),Times!G$39:G$60,1)),lookup!$A$2:$B$21,2,0),0)</f>
        <v>0</v>
      </c>
      <c r="H56" s="30">
        <f>IFERROR(VLOOKUP(IF(VLOOKUP($A56,Times!$A$7:$X$60,H$1,0)=0,0,RANK(VLOOKUP($A56,Times!$A$7:$X$60,H$1,0),Times!H$39:H$60,1)),lookup!$A$2:$B$21,2,0),0)</f>
        <v>0</v>
      </c>
      <c r="I56" s="30">
        <f>IFERROR(VLOOKUP(IF(VLOOKUP($A56,Times!$A$7:$X$60,I$1,0)=0,0,RANK(VLOOKUP($A56,Times!$A$7:$X$60,I$1,0),Times!I$39:I$60,1)),lookup!$A$2:$B$21,2,0),0)</f>
        <v>0</v>
      </c>
      <c r="J56" s="30">
        <f>IFERROR(VLOOKUP(IF(VLOOKUP($A56,Times!$A$7:$X$60,J$1,0)=0,0,RANK(VLOOKUP($A56,Times!$A$7:$X$60,J$1,0),Times!J$39:J$60,1)),lookup!$A$2:$B$21,2,0),0)</f>
        <v>0</v>
      </c>
      <c r="K56" s="84">
        <f>IFERROR(VLOOKUP(IF(VLOOKUP($A56,Times!$A$7:$X$60,K$1,0)=0,0,RANK(VLOOKUP($A56,Times!$A$7:$X$60,K$1,0),Times!K$39:K$60,1)),lookup!$A$2:$B$21,2,0),0)</f>
        <v>0</v>
      </c>
      <c r="L56" s="136">
        <f>IFERROR(VLOOKUP(IF(VLOOKUP($A56,Times!$A$7:$X$60,L$1,0)=0,0,RANK(VLOOKUP($A56,Times!$A$7:$X$60,L$1,0),Times!L$39:L$60,1)),lookup!$A$2:$B$21,2,0),0)</f>
        <v>0</v>
      </c>
      <c r="M56" s="131">
        <f>IFERROR(VLOOKUP(IF(VLOOKUP($A56,Times!$A$7:$X$60,M$1,0)=0,0,RANK(VLOOKUP($A56,Times!$A$7:$X$60,M$1,0),Times!M$39:M$60,1)),lookup!$A$2:$B$21,2,0),0)</f>
        <v>0</v>
      </c>
      <c r="N56" s="131">
        <f>IFERROR(VLOOKUP(IF(VLOOKUP($A56,Times!$A$7:$X$60,N$1,0)=0,0,RANK(VLOOKUP($A56,Times!$A$7:$X$60,N$1,0),Times!N$39:N$60,1)),lookup!$A$2:$B$21,2,0),0)</f>
        <v>0</v>
      </c>
      <c r="O56" s="131">
        <f>IFERROR(VLOOKUP(IF(VLOOKUP($A56,Times!$A$7:$X$60,O$1,0)=0,0,RANK(VLOOKUP($A56,Times!$A$7:$X$60,O$1,0),Times!O$39:O$60,1)),lookup!$A$2:$B$21,2,0),0)</f>
        <v>0</v>
      </c>
      <c r="P56" s="131">
        <f>IFERROR(VLOOKUP(IF(VLOOKUP($A56,Times!$A$7:$X$60,P$1,0)=0,0,RANK(VLOOKUP($A56,Times!$A$7:$X$60,P$1,0),Times!P$39:P$60,1)),lookup!$A$2:$B$21,2,0),0)</f>
        <v>0</v>
      </c>
      <c r="Q56" s="131">
        <f>IFERROR(VLOOKUP(IF(VLOOKUP($A56,Times!$A$7:$X$60,Q$1,0)=0,0,RANK(VLOOKUP($A56,Times!$A$7:$X$60,Q$1,0),Times!Q$39:Q$60,1)),lookup!$A$2:$B$21,2,0),0)</f>
        <v>0</v>
      </c>
      <c r="R56" s="135">
        <f>IFERROR(VLOOKUP(IF(VLOOKUP($A56,Times!$A$7:$X$60,R$1,0)=0,0,RANK(VLOOKUP($A56,Times!$A$7:$X$60,R$1,0),Times!R$39:R$60,1)),lookup!$A$2:$B$21,2,0),0)</f>
        <v>0</v>
      </c>
      <c r="S56" s="134">
        <f>IFERROR(VLOOKUP(IF(VLOOKUP($A56,Times!$A$7:$X$60,S$1,0)=0,0,RANK(VLOOKUP($A56,Times!$A$7:$X$60,S$1,0),Times!S$39:S$60,1)),lookup!$A$2:$B$21,2,0),0)</f>
        <v>0</v>
      </c>
      <c r="T56" s="133">
        <f>IFERROR(VLOOKUP(IF(VLOOKUP($A56,Times!$A$7:$X$60,T$1,0)=0,0,RANK(VLOOKUP($A56,Times!$A$7:$X$60,T$1,0),Times!T$39:T$60,1)),lookup!$A$2:$B$21,2,0),0)</f>
        <v>0</v>
      </c>
      <c r="U56" s="133">
        <f>IFERROR(VLOOKUP(IF(VLOOKUP($A56,Times!$A$7:$X$60,U$1,0)=0,0,RANK(VLOOKUP($A56,Times!$A$7:$X$60,U$1,0),Times!U$39:U$60,1)),lookup!$A$2:$B$21,2,0),0)</f>
        <v>0</v>
      </c>
      <c r="V56" s="133">
        <f>IFERROR(VLOOKUP(IF(VLOOKUP($A56,Times!$A$7:$X$60,V$1,0)=0,0,RANK(VLOOKUP($A56,Times!$A$7:$X$60,V$1,0),Times!V$39:V$60,1)),lookup!$A$2:$B$21,2,0),0)</f>
        <v>0</v>
      </c>
      <c r="W56" s="133">
        <f>IFERROR(VLOOKUP(IF(VLOOKUP($A56,Times!$A$7:$X$60,W$1,0)=0,0,RANK(VLOOKUP($A56,Times!$A$7:$X$60,W$1,0),Times!W$39:W$60,1)),lookup!$A$2:$B$21,2,0),0)</f>
        <v>0</v>
      </c>
      <c r="X56" s="137">
        <f>IFERROR(VLOOKUP(IF(VLOOKUP($A56,Times!$A$7:$X$60,X$1,0)=0,0,RANK(VLOOKUP($A56,Times!$A$7:$X$60,X$1,0),Times!X$39:X$60,1)),lookup!$A$2:$B$21,2,0),0)</f>
        <v>0</v>
      </c>
      <c r="Y56" s="10">
        <f t="shared" si="11"/>
        <v>0</v>
      </c>
      <c r="Z56" s="2">
        <f t="shared" si="12"/>
        <v>0</v>
      </c>
      <c r="AA56" s="4" t="str">
        <f t="shared" si="13"/>
        <v/>
      </c>
      <c r="AB56" s="1">
        <f t="shared" si="14"/>
        <v>9</v>
      </c>
    </row>
    <row r="57" spans="1:28" ht="15" x14ac:dyDescent="0.2">
      <c r="A57" s="101" t="str">
        <f t="shared" si="10"/>
        <v>HelenArmstrong</v>
      </c>
      <c r="B57" s="90" t="str">
        <f>Times!B51</f>
        <v>Helen</v>
      </c>
      <c r="C57" s="141" t="str">
        <f>Times!C51</f>
        <v>Armstrong</v>
      </c>
      <c r="D57" s="138">
        <f>IFERROR(VLOOKUP(IF(VLOOKUP($A57,Times!$A$7:$X$60,D$1,0)=0,0,RANK(VLOOKUP($A57,Times!$A$7:$X$60,D$1,0),Times!D$39:D$60,1)),lookup!$A$2:$B$21,2,0),0)</f>
        <v>0</v>
      </c>
      <c r="E57" s="30">
        <f>IFERROR(VLOOKUP(IF(VLOOKUP($A57,Times!$A$7:$X$60,E$1,0)=0,0,RANK(VLOOKUP($A57,Times!$A$7:$X$60,E$1,0),Times!E$39:E$60,1)),lookup!$A$2:$B$21,2,0),0)</f>
        <v>0</v>
      </c>
      <c r="F57" s="30">
        <f>IFERROR(VLOOKUP(IF(VLOOKUP($A57,Times!$A$7:$X$60,F$1,0)=0,0,RANK(VLOOKUP($A57,Times!$A$7:$X$60,F$1,0),Times!F$39:F$60,1)),lookup!$A$2:$B$21,2,0),0)</f>
        <v>0</v>
      </c>
      <c r="G57" s="30">
        <f>IFERROR(VLOOKUP(IF(VLOOKUP($A57,Times!$A$7:$X$60,G$1,0)=0,0,RANK(VLOOKUP($A57,Times!$A$7:$X$60,G$1,0),Times!G$39:G$60,1)),lookup!$A$2:$B$21,2,0),0)</f>
        <v>0</v>
      </c>
      <c r="H57" s="30">
        <f>IFERROR(VLOOKUP(IF(VLOOKUP($A57,Times!$A$7:$X$60,H$1,0)=0,0,RANK(VLOOKUP($A57,Times!$A$7:$X$60,H$1,0),Times!H$39:H$60,1)),lookup!$A$2:$B$21,2,0),0)</f>
        <v>0</v>
      </c>
      <c r="I57" s="30">
        <f>IFERROR(VLOOKUP(IF(VLOOKUP($A57,Times!$A$7:$X$60,I$1,0)=0,0,RANK(VLOOKUP($A57,Times!$A$7:$X$60,I$1,0),Times!I$39:I$60,1)),lookup!$A$2:$B$21,2,0),0)</f>
        <v>0</v>
      </c>
      <c r="J57" s="30">
        <f>IFERROR(VLOOKUP(IF(VLOOKUP($A57,Times!$A$7:$X$60,J$1,0)=0,0,RANK(VLOOKUP($A57,Times!$A$7:$X$60,J$1,0),Times!J$39:J$60,1)),lookup!$A$2:$B$21,2,0),0)</f>
        <v>0</v>
      </c>
      <c r="K57" s="84">
        <f>IFERROR(VLOOKUP(IF(VLOOKUP($A57,Times!$A$7:$X$60,K$1,0)=0,0,RANK(VLOOKUP($A57,Times!$A$7:$X$60,K$1,0),Times!K$39:K$60,1)),lookup!$A$2:$B$21,2,0),0)</f>
        <v>0</v>
      </c>
      <c r="L57" s="136">
        <f>IFERROR(VLOOKUP(IF(VLOOKUP($A57,Times!$A$7:$X$60,L$1,0)=0,0,RANK(VLOOKUP($A57,Times!$A$7:$X$60,L$1,0),Times!L$39:L$60,1)),lookup!$A$2:$B$21,2,0),0)</f>
        <v>0</v>
      </c>
      <c r="M57" s="131">
        <f>IFERROR(VLOOKUP(IF(VLOOKUP($A57,Times!$A$7:$X$60,M$1,0)=0,0,RANK(VLOOKUP($A57,Times!$A$7:$X$60,M$1,0),Times!M$39:M$60,1)),lookup!$A$2:$B$21,2,0),0)</f>
        <v>0</v>
      </c>
      <c r="N57" s="131">
        <f>IFERROR(VLOOKUP(IF(VLOOKUP($A57,Times!$A$7:$X$60,N$1,0)=0,0,RANK(VLOOKUP($A57,Times!$A$7:$X$60,N$1,0),Times!N$39:N$60,1)),lookup!$A$2:$B$21,2,0),0)</f>
        <v>0</v>
      </c>
      <c r="O57" s="131">
        <f>IFERROR(VLOOKUP(IF(VLOOKUP($A57,Times!$A$7:$X$60,O$1,0)=0,0,RANK(VLOOKUP($A57,Times!$A$7:$X$60,O$1,0),Times!O$39:O$60,1)),lookup!$A$2:$B$21,2,0),0)</f>
        <v>0</v>
      </c>
      <c r="P57" s="131">
        <f>IFERROR(VLOOKUP(IF(VLOOKUP($A57,Times!$A$7:$X$60,P$1,0)=0,0,RANK(VLOOKUP($A57,Times!$A$7:$X$60,P$1,0),Times!P$39:P$60,1)),lookup!$A$2:$B$21,2,0),0)</f>
        <v>0</v>
      </c>
      <c r="Q57" s="131">
        <f>IFERROR(VLOOKUP(IF(VLOOKUP($A57,Times!$A$7:$X$60,Q$1,0)=0,0,RANK(VLOOKUP($A57,Times!$A$7:$X$60,Q$1,0),Times!Q$39:Q$60,1)),lookup!$A$2:$B$21,2,0),0)</f>
        <v>0</v>
      </c>
      <c r="R57" s="135">
        <f>IFERROR(VLOOKUP(IF(VLOOKUP($A57,Times!$A$7:$X$60,R$1,0)=0,0,RANK(VLOOKUP($A57,Times!$A$7:$X$60,R$1,0),Times!R$39:R$60,1)),lookup!$A$2:$B$21,2,0),0)</f>
        <v>0</v>
      </c>
      <c r="S57" s="134">
        <f>IFERROR(VLOOKUP(IF(VLOOKUP($A57,Times!$A$7:$X$60,S$1,0)=0,0,RANK(VLOOKUP($A57,Times!$A$7:$X$60,S$1,0),Times!S$39:S$60,1)),lookup!$A$2:$B$21,2,0),0)</f>
        <v>0</v>
      </c>
      <c r="T57" s="133">
        <f>IFERROR(VLOOKUP(IF(VLOOKUP($A57,Times!$A$7:$X$60,T$1,0)=0,0,RANK(VLOOKUP($A57,Times!$A$7:$X$60,T$1,0),Times!T$39:T$60,1)),lookup!$A$2:$B$21,2,0),0)</f>
        <v>0</v>
      </c>
      <c r="U57" s="133">
        <f>IFERROR(VLOOKUP(IF(VLOOKUP($A57,Times!$A$7:$X$60,U$1,0)=0,0,RANK(VLOOKUP($A57,Times!$A$7:$X$60,U$1,0),Times!U$39:U$60,1)),lookup!$A$2:$B$21,2,0),0)</f>
        <v>0</v>
      </c>
      <c r="V57" s="133">
        <f>IFERROR(VLOOKUP(IF(VLOOKUP($A57,Times!$A$7:$X$60,V$1,0)=0,0,RANK(VLOOKUP($A57,Times!$A$7:$X$60,V$1,0),Times!V$39:V$60,1)),lookup!$A$2:$B$21,2,0),0)</f>
        <v>0</v>
      </c>
      <c r="W57" s="133">
        <f>IFERROR(VLOOKUP(IF(VLOOKUP($A57,Times!$A$7:$X$60,W$1,0)=0,0,RANK(VLOOKUP($A57,Times!$A$7:$X$60,W$1,0),Times!W$39:W$60,1)),lookup!$A$2:$B$21,2,0),0)</f>
        <v>0</v>
      </c>
      <c r="X57" s="137">
        <f>IFERROR(VLOOKUP(IF(VLOOKUP($A57,Times!$A$7:$X$60,X$1,0)=0,0,RANK(VLOOKUP($A57,Times!$A$7:$X$60,X$1,0),Times!X$39:X$60,1)),lookup!$A$2:$B$21,2,0),0)</f>
        <v>0</v>
      </c>
      <c r="Y57" s="68">
        <f t="shared" si="11"/>
        <v>0</v>
      </c>
      <c r="Z57" s="69">
        <f t="shared" si="12"/>
        <v>0</v>
      </c>
      <c r="AA57" s="70" t="str">
        <f t="shared" si="13"/>
        <v/>
      </c>
      <c r="AB57" s="1">
        <f t="shared" si="14"/>
        <v>9</v>
      </c>
    </row>
    <row r="58" spans="1:28" ht="15" x14ac:dyDescent="0.2">
      <c r="A58" s="101" t="str">
        <f t="shared" si="10"/>
        <v>IanPuddlefoot</v>
      </c>
      <c r="B58" s="90" t="str">
        <f>Times!B50</f>
        <v>Ian</v>
      </c>
      <c r="C58" s="81" t="str">
        <f>Times!C50</f>
        <v>Puddlefoot</v>
      </c>
      <c r="D58" s="138">
        <f>IFERROR(VLOOKUP(IF(VLOOKUP($A58,Times!$A$7:$X$60,D$1,0)=0,0,RANK(VLOOKUP($A58,Times!$A$7:$X$60,D$1,0),Times!D$39:D$60,1)),lookup!$A$2:$B$21,2,0),0)</f>
        <v>0</v>
      </c>
      <c r="E58" s="30">
        <f>IFERROR(VLOOKUP(IF(VLOOKUP($A58,Times!$A$7:$X$60,E$1,0)=0,0,RANK(VLOOKUP($A58,Times!$A$7:$X$60,E$1,0),Times!E$39:E$60,1)),lookup!$A$2:$B$21,2,0),0)</f>
        <v>0</v>
      </c>
      <c r="F58" s="30">
        <f>IFERROR(VLOOKUP(IF(VLOOKUP($A58,Times!$A$7:$X$60,F$1,0)=0,0,RANK(VLOOKUP($A58,Times!$A$7:$X$60,F$1,0),Times!F$39:F$60,1)),lookup!$A$2:$B$21,2,0),0)</f>
        <v>0</v>
      </c>
      <c r="G58" s="30">
        <f>IFERROR(VLOOKUP(IF(VLOOKUP($A58,Times!$A$7:$X$60,G$1,0)=0,0,RANK(VLOOKUP($A58,Times!$A$7:$X$60,G$1,0),Times!G$39:G$60,1)),lookup!$A$2:$B$21,2,0),0)</f>
        <v>0</v>
      </c>
      <c r="H58" s="30">
        <f>IFERROR(VLOOKUP(IF(VLOOKUP($A58,Times!$A$7:$X$60,H$1,0)=0,0,RANK(VLOOKUP($A58,Times!$A$7:$X$60,H$1,0),Times!H$39:H$60,1)),lookup!$A$2:$B$21,2,0),0)</f>
        <v>0</v>
      </c>
      <c r="I58" s="30">
        <f>IFERROR(VLOOKUP(IF(VLOOKUP($A58,Times!$A$7:$X$60,I$1,0)=0,0,RANK(VLOOKUP($A58,Times!$A$7:$X$60,I$1,0),Times!I$39:I$60,1)),lookup!$A$2:$B$21,2,0),0)</f>
        <v>0</v>
      </c>
      <c r="J58" s="30">
        <f>IFERROR(VLOOKUP(IF(VLOOKUP($A58,Times!$A$7:$X$60,J$1,0)=0,0,RANK(VLOOKUP($A58,Times!$A$7:$X$60,J$1,0),Times!J$39:J$60,1)),lookup!$A$2:$B$21,2,0),0)</f>
        <v>0</v>
      </c>
      <c r="K58" s="84">
        <f>IFERROR(VLOOKUP(IF(VLOOKUP($A58,Times!$A$7:$X$60,K$1,0)=0,0,RANK(VLOOKUP($A58,Times!$A$7:$X$60,K$1,0),Times!K$39:K$60,1)),lookup!$A$2:$B$21,2,0),0)</f>
        <v>0</v>
      </c>
      <c r="L58" s="136">
        <f>IFERROR(VLOOKUP(IF(VLOOKUP($A58,Times!$A$7:$X$60,L$1,0)=0,0,RANK(VLOOKUP($A58,Times!$A$7:$X$60,L$1,0),Times!L$39:L$60,1)),lookup!$A$2:$B$21,2,0),0)</f>
        <v>0</v>
      </c>
      <c r="M58" s="131">
        <f>IFERROR(VLOOKUP(IF(VLOOKUP($A58,Times!$A$7:$X$60,M$1,0)=0,0,RANK(VLOOKUP($A58,Times!$A$7:$X$60,M$1,0),Times!M$39:M$60,1)),lookup!$A$2:$B$21,2,0),0)</f>
        <v>0</v>
      </c>
      <c r="N58" s="131">
        <f>IFERROR(VLOOKUP(IF(VLOOKUP($A58,Times!$A$7:$X$60,N$1,0)=0,0,RANK(VLOOKUP($A58,Times!$A$7:$X$60,N$1,0),Times!N$39:N$60,1)),lookup!$A$2:$B$21,2,0),0)</f>
        <v>0</v>
      </c>
      <c r="O58" s="131">
        <f>IFERROR(VLOOKUP(IF(VLOOKUP($A58,Times!$A$7:$X$60,O$1,0)=0,0,RANK(VLOOKUP($A58,Times!$A$7:$X$60,O$1,0),Times!O$39:O$60,1)),lookup!$A$2:$B$21,2,0),0)</f>
        <v>0</v>
      </c>
      <c r="P58" s="131">
        <f>IFERROR(VLOOKUP(IF(VLOOKUP($A58,Times!$A$7:$X$60,P$1,0)=0,0,RANK(VLOOKUP($A58,Times!$A$7:$X$60,P$1,0),Times!P$39:P$60,1)),lookup!$A$2:$B$21,2,0),0)</f>
        <v>0</v>
      </c>
      <c r="Q58" s="131">
        <f>IFERROR(VLOOKUP(IF(VLOOKUP($A58,Times!$A$7:$X$60,Q$1,0)=0,0,RANK(VLOOKUP($A58,Times!$A$7:$X$60,Q$1,0),Times!Q$39:Q$60,1)),lookup!$A$2:$B$21,2,0),0)</f>
        <v>0</v>
      </c>
      <c r="R58" s="135">
        <f>IFERROR(VLOOKUP(IF(VLOOKUP($A58,Times!$A$7:$X$60,R$1,0)=0,0,RANK(VLOOKUP($A58,Times!$A$7:$X$60,R$1,0),Times!R$39:R$60,1)),lookup!$A$2:$B$21,2,0),0)</f>
        <v>0</v>
      </c>
      <c r="S58" s="134">
        <f>IFERROR(VLOOKUP(IF(VLOOKUP($A58,Times!$A$7:$X$60,S$1,0)=0,0,RANK(VLOOKUP($A58,Times!$A$7:$X$60,S$1,0),Times!S$39:S$60,1)),lookup!$A$2:$B$21,2,0),0)</f>
        <v>0</v>
      </c>
      <c r="T58" s="133">
        <f>IFERROR(VLOOKUP(IF(VLOOKUP($A58,Times!$A$7:$X$60,T$1,0)=0,0,RANK(VLOOKUP($A58,Times!$A$7:$X$60,T$1,0),Times!T$39:T$60,1)),lookup!$A$2:$B$21,2,0),0)</f>
        <v>0</v>
      </c>
      <c r="U58" s="133">
        <f>IFERROR(VLOOKUP(IF(VLOOKUP($A58,Times!$A$7:$X$60,U$1,0)=0,0,RANK(VLOOKUP($A58,Times!$A$7:$X$60,U$1,0),Times!U$39:U$60,1)),lookup!$A$2:$B$21,2,0),0)</f>
        <v>0</v>
      </c>
      <c r="V58" s="133">
        <f>IFERROR(VLOOKUP(IF(VLOOKUP($A58,Times!$A$7:$X$60,V$1,0)=0,0,RANK(VLOOKUP($A58,Times!$A$7:$X$60,V$1,0),Times!V$39:V$60,1)),lookup!$A$2:$B$21,2,0),0)</f>
        <v>0</v>
      </c>
      <c r="W58" s="133">
        <f>IFERROR(VLOOKUP(IF(VLOOKUP($A58,Times!$A$7:$X$60,W$1,0)=0,0,RANK(VLOOKUP($A58,Times!$A$7:$X$60,W$1,0),Times!W$39:W$60,1)),lookup!$A$2:$B$21,2,0),0)</f>
        <v>0</v>
      </c>
      <c r="X58" s="137">
        <f>IFERROR(VLOOKUP(IF(VLOOKUP($A58,Times!$A$7:$X$60,X$1,0)=0,0,RANK(VLOOKUP($A58,Times!$A$7:$X$60,X$1,0),Times!X$39:X$60,1)),lookup!$A$2:$B$21,2,0),0)</f>
        <v>0</v>
      </c>
      <c r="Y58" s="77">
        <f t="shared" si="11"/>
        <v>0</v>
      </c>
      <c r="Z58" s="69">
        <f t="shared" si="12"/>
        <v>0</v>
      </c>
      <c r="AA58" s="78" t="str">
        <f t="shared" si="13"/>
        <v/>
      </c>
      <c r="AB58" s="1">
        <f t="shared" si="14"/>
        <v>9</v>
      </c>
    </row>
    <row r="59" spans="1:28" ht="15" x14ac:dyDescent="0.2">
      <c r="A59" s="101" t="str">
        <f t="shared" si="10"/>
        <v>HelenTucker</v>
      </c>
      <c r="B59" s="89" t="str">
        <f>Times!B49</f>
        <v>Helen</v>
      </c>
      <c r="C59" s="81" t="str">
        <f>Times!C49</f>
        <v>Tucker</v>
      </c>
      <c r="D59" s="138">
        <f>IFERROR(VLOOKUP(IF(VLOOKUP($A59,Times!$A$7:$X$60,D$1,0)=0,0,RANK(VLOOKUP($A59,Times!$A$7:$X$60,D$1,0),Times!D$39:D$60,1)),lookup!$A$2:$B$21,2,0),0)</f>
        <v>0</v>
      </c>
      <c r="E59" s="30">
        <f>IFERROR(VLOOKUP(IF(VLOOKUP($A59,Times!$A$7:$X$60,E$1,0)=0,0,RANK(VLOOKUP($A59,Times!$A$7:$X$60,E$1,0),Times!E$39:E$60,1)),lookup!$A$2:$B$21,2,0),0)</f>
        <v>0</v>
      </c>
      <c r="F59" s="30">
        <f>IFERROR(VLOOKUP(IF(VLOOKUP($A59,Times!$A$7:$X$60,F$1,0)=0,0,RANK(VLOOKUP($A59,Times!$A$7:$X$60,F$1,0),Times!F$39:F$60,1)),lookup!$A$2:$B$21,2,0),0)</f>
        <v>0</v>
      </c>
      <c r="G59" s="30">
        <f>IFERROR(VLOOKUP(IF(VLOOKUP($A59,Times!$A$7:$X$60,G$1,0)=0,0,RANK(VLOOKUP($A59,Times!$A$7:$X$60,G$1,0),Times!G$39:G$60,1)),lookup!$A$2:$B$21,2,0),0)</f>
        <v>0</v>
      </c>
      <c r="H59" s="30">
        <f>IFERROR(VLOOKUP(IF(VLOOKUP($A59,Times!$A$7:$X$60,H$1,0)=0,0,RANK(VLOOKUP($A59,Times!$A$7:$X$60,H$1,0),Times!H$39:H$60,1)),lookup!$A$2:$B$21,2,0),0)</f>
        <v>0</v>
      </c>
      <c r="I59" s="30">
        <f>IFERROR(VLOOKUP(IF(VLOOKUP($A59,Times!$A$7:$X$60,I$1,0)=0,0,RANK(VLOOKUP($A59,Times!$A$7:$X$60,I$1,0),Times!I$39:I$60,1)),lookup!$A$2:$B$21,2,0),0)</f>
        <v>0</v>
      </c>
      <c r="J59" s="30">
        <f>IFERROR(VLOOKUP(IF(VLOOKUP($A59,Times!$A$7:$X$60,J$1,0)=0,0,RANK(VLOOKUP($A59,Times!$A$7:$X$60,J$1,0),Times!J$39:J$60,1)),lookup!$A$2:$B$21,2,0),0)</f>
        <v>0</v>
      </c>
      <c r="K59" s="84">
        <f>IFERROR(VLOOKUP(IF(VLOOKUP($A59,Times!$A$7:$X$60,K$1,0)=0,0,RANK(VLOOKUP($A59,Times!$A$7:$X$60,K$1,0),Times!K$39:K$60,1)),lookup!$A$2:$B$21,2,0),0)</f>
        <v>0</v>
      </c>
      <c r="L59" s="136">
        <f>IFERROR(VLOOKUP(IF(VLOOKUP($A59,Times!$A$7:$X$60,L$1,0)=0,0,RANK(VLOOKUP($A59,Times!$A$7:$X$60,L$1,0),Times!L$39:L$60,1)),lookup!$A$2:$B$21,2,0),0)</f>
        <v>0</v>
      </c>
      <c r="M59" s="131">
        <f>IFERROR(VLOOKUP(IF(VLOOKUP($A59,Times!$A$7:$X$60,M$1,0)=0,0,RANK(VLOOKUP($A59,Times!$A$7:$X$60,M$1,0),Times!M$39:M$60,1)),lookup!$A$2:$B$21,2,0),0)</f>
        <v>0</v>
      </c>
      <c r="N59" s="131">
        <f>IFERROR(VLOOKUP(IF(VLOOKUP($A59,Times!$A$7:$X$60,N$1,0)=0,0,RANK(VLOOKUP($A59,Times!$A$7:$X$60,N$1,0),Times!N$39:N$60,1)),lookup!$A$2:$B$21,2,0),0)</f>
        <v>0</v>
      </c>
      <c r="O59" s="131">
        <f>IFERROR(VLOOKUP(IF(VLOOKUP($A59,Times!$A$7:$X$60,O$1,0)=0,0,RANK(VLOOKUP($A59,Times!$A$7:$X$60,O$1,0),Times!O$39:O$60,1)),lookup!$A$2:$B$21,2,0),0)</f>
        <v>0</v>
      </c>
      <c r="P59" s="131">
        <f>IFERROR(VLOOKUP(IF(VLOOKUP($A59,Times!$A$7:$X$60,P$1,0)=0,0,RANK(VLOOKUP($A59,Times!$A$7:$X$60,P$1,0),Times!P$39:P$60,1)),lookup!$A$2:$B$21,2,0),0)</f>
        <v>0</v>
      </c>
      <c r="Q59" s="131">
        <f>IFERROR(VLOOKUP(IF(VLOOKUP($A59,Times!$A$7:$X$60,Q$1,0)=0,0,RANK(VLOOKUP($A59,Times!$A$7:$X$60,Q$1,0),Times!Q$39:Q$60,1)),lookup!$A$2:$B$21,2,0),0)</f>
        <v>0</v>
      </c>
      <c r="R59" s="135">
        <f>IFERROR(VLOOKUP(IF(VLOOKUP($A59,Times!$A$7:$X$60,R$1,0)=0,0,RANK(VLOOKUP($A59,Times!$A$7:$X$60,R$1,0),Times!R$39:R$60,1)),lookup!$A$2:$B$21,2,0),0)</f>
        <v>0</v>
      </c>
      <c r="S59" s="134">
        <f>IFERROR(VLOOKUP(IF(VLOOKUP($A59,Times!$A$7:$X$60,S$1,0)=0,0,RANK(VLOOKUP($A59,Times!$A$7:$X$60,S$1,0),Times!S$39:S$60,1)),lookup!$A$2:$B$21,2,0),0)</f>
        <v>0</v>
      </c>
      <c r="T59" s="133">
        <f>IFERROR(VLOOKUP(IF(VLOOKUP($A59,Times!$A$7:$X$60,T$1,0)=0,0,RANK(VLOOKUP($A59,Times!$A$7:$X$60,T$1,0),Times!T$39:T$60,1)),lookup!$A$2:$B$21,2,0),0)</f>
        <v>0</v>
      </c>
      <c r="U59" s="133">
        <f>IFERROR(VLOOKUP(IF(VLOOKUP($A59,Times!$A$7:$X$60,U$1,0)=0,0,RANK(VLOOKUP($A59,Times!$A$7:$X$60,U$1,0),Times!U$39:U$60,1)),lookup!$A$2:$B$21,2,0),0)</f>
        <v>0</v>
      </c>
      <c r="V59" s="133">
        <f>IFERROR(VLOOKUP(IF(VLOOKUP($A59,Times!$A$7:$X$60,V$1,0)=0,0,RANK(VLOOKUP($A59,Times!$A$7:$X$60,V$1,0),Times!V$39:V$60,1)),lookup!$A$2:$B$21,2,0),0)</f>
        <v>0</v>
      </c>
      <c r="W59" s="133">
        <f>IFERROR(VLOOKUP(IF(VLOOKUP($A59,Times!$A$7:$X$60,W$1,0)=0,0,RANK(VLOOKUP($A59,Times!$A$7:$X$60,W$1,0),Times!W$39:W$60,1)),lookup!$A$2:$B$21,2,0),0)</f>
        <v>0</v>
      </c>
      <c r="X59" s="137">
        <f>IFERROR(VLOOKUP(IF(VLOOKUP($A59,Times!$A$7:$X$60,X$1,0)=0,0,RANK(VLOOKUP($A59,Times!$A$7:$X$60,X$1,0),Times!X$39:X$60,1)),lookup!$A$2:$B$21,2,0),0)</f>
        <v>0</v>
      </c>
      <c r="Y59" s="88">
        <f t="shared" si="11"/>
        <v>0</v>
      </c>
      <c r="Z59" s="2">
        <f t="shared" si="12"/>
        <v>0</v>
      </c>
      <c r="AA59" s="76" t="str">
        <f t="shared" si="13"/>
        <v/>
      </c>
      <c r="AB59" s="1">
        <f t="shared" si="14"/>
        <v>9</v>
      </c>
    </row>
    <row r="60" spans="1:28" ht="15.75" thickBot="1" x14ac:dyDescent="0.25">
      <c r="A60" s="101" t="str">
        <f t="shared" si="10"/>
        <v>RobertWynne</v>
      </c>
      <c r="B60" s="145" t="str">
        <f>Times!B48</f>
        <v>Robert</v>
      </c>
      <c r="C60" s="143" t="str">
        <f>Times!C48</f>
        <v>Wynne</v>
      </c>
      <c r="D60" s="142">
        <f>IFERROR(VLOOKUP(IF(VLOOKUP($A60,Times!$A$7:$X$60,D$1,0)=0,0,RANK(VLOOKUP($A60,Times!$A$7:$X$60,D$1,0),Times!D$39:D$60,1)),lookup!$A$2:$B$21,2,0),0)</f>
        <v>0</v>
      </c>
      <c r="E60" s="71">
        <f>IFERROR(VLOOKUP(IF(VLOOKUP($A60,Times!$A$7:$X$60,E$1,0)=0,0,RANK(VLOOKUP($A60,Times!$A$7:$X$60,E$1,0),Times!E$39:E$60,1)),lookup!$A$2:$B$21,2,0),0)</f>
        <v>0</v>
      </c>
      <c r="F60" s="71">
        <f>IFERROR(VLOOKUP(IF(VLOOKUP($A60,Times!$A$7:$X$60,F$1,0)=0,0,RANK(VLOOKUP($A60,Times!$A$7:$X$60,F$1,0),Times!F$39:F$60,1)),lookup!$A$2:$B$21,2,0),0)</f>
        <v>0</v>
      </c>
      <c r="G60" s="71">
        <f>IFERROR(VLOOKUP(IF(VLOOKUP($A60,Times!$A$7:$X$60,G$1,0)=0,0,RANK(VLOOKUP($A60,Times!$A$7:$X$60,G$1,0),Times!G$39:G$60,1)),lookup!$A$2:$B$21,2,0),0)</f>
        <v>0</v>
      </c>
      <c r="H60" s="71">
        <f>IFERROR(VLOOKUP(IF(VLOOKUP($A60,Times!$A$7:$X$60,H$1,0)=0,0,RANK(VLOOKUP($A60,Times!$A$7:$X$60,H$1,0),Times!H$39:H$60,1)),lookup!$A$2:$B$21,2,0),0)</f>
        <v>0</v>
      </c>
      <c r="I60" s="71">
        <f>IFERROR(VLOOKUP(IF(VLOOKUP($A60,Times!$A$7:$X$60,I$1,0)=0,0,RANK(VLOOKUP($A60,Times!$A$7:$X$60,I$1,0),Times!I$39:I$60,1)),lookup!$A$2:$B$21,2,0),0)</f>
        <v>0</v>
      </c>
      <c r="J60" s="71">
        <f>IFERROR(VLOOKUP(IF(VLOOKUP($A60,Times!$A$7:$X$60,J$1,0)=0,0,RANK(VLOOKUP($A60,Times!$A$7:$X$60,J$1,0),Times!J$39:J$60,1)),lookup!$A$2:$B$21,2,0),0)</f>
        <v>0</v>
      </c>
      <c r="K60" s="85">
        <f>IFERROR(VLOOKUP(IF(VLOOKUP($A60,Times!$A$7:$X$60,K$1,0)=0,0,RANK(VLOOKUP($A60,Times!$A$7:$X$60,K$1,0),Times!K$39:K$60,1)),lookup!$A$2:$B$21,2,0),0)</f>
        <v>0</v>
      </c>
      <c r="L60" s="146">
        <f>IFERROR(VLOOKUP(IF(VLOOKUP($A60,Times!$A$7:$X$60,L$1,0)=0,0,RANK(VLOOKUP($A60,Times!$A$7:$X$60,L$1,0),Times!L$39:L$60,1)),lookup!$A$2:$B$21,2,0),0)</f>
        <v>0</v>
      </c>
      <c r="M60" s="147">
        <f>IFERROR(VLOOKUP(IF(VLOOKUP($A60,Times!$A$7:$X$60,M$1,0)=0,0,RANK(VLOOKUP($A60,Times!$A$7:$X$60,M$1,0),Times!M$39:M$60,1)),lookup!$A$2:$B$21,2,0),0)</f>
        <v>0</v>
      </c>
      <c r="N60" s="147">
        <f>IFERROR(VLOOKUP(IF(VLOOKUP($A60,Times!$A$7:$X$60,N$1,0)=0,0,RANK(VLOOKUP($A60,Times!$A$7:$X$60,N$1,0),Times!N$39:N$60,1)),lookup!$A$2:$B$21,2,0),0)</f>
        <v>0</v>
      </c>
      <c r="O60" s="147">
        <f>IFERROR(VLOOKUP(IF(VLOOKUP($A60,Times!$A$7:$X$60,O$1,0)=0,0,RANK(VLOOKUP($A60,Times!$A$7:$X$60,O$1,0),Times!O$39:O$60,1)),lookup!$A$2:$B$21,2,0),0)</f>
        <v>0</v>
      </c>
      <c r="P60" s="147">
        <f>IFERROR(VLOOKUP(IF(VLOOKUP($A60,Times!$A$7:$X$60,P$1,0)=0,0,RANK(VLOOKUP($A60,Times!$A$7:$X$60,P$1,0),Times!P$39:P$60,1)),lookup!$A$2:$B$21,2,0),0)</f>
        <v>0</v>
      </c>
      <c r="Q60" s="147">
        <f>IFERROR(VLOOKUP(IF(VLOOKUP($A60,Times!$A$7:$X$60,Q$1,0)=0,0,RANK(VLOOKUP($A60,Times!$A$7:$X$60,Q$1,0),Times!Q$39:Q$60,1)),lookup!$A$2:$B$21,2,0),0)</f>
        <v>0</v>
      </c>
      <c r="R60" s="148">
        <f>IFERROR(VLOOKUP(IF(VLOOKUP($A60,Times!$A$7:$X$60,R$1,0)=0,0,RANK(VLOOKUP($A60,Times!$A$7:$X$60,R$1,0),Times!R$39:R$60,1)),lookup!$A$2:$B$21,2,0),0)</f>
        <v>0</v>
      </c>
      <c r="S60" s="149">
        <f>IFERROR(VLOOKUP(IF(VLOOKUP($A60,Times!$A$7:$X$60,S$1,0)=0,0,RANK(VLOOKUP($A60,Times!$A$7:$X$60,S$1,0),Times!S$39:S$60,1)),lookup!$A$2:$B$21,2,0),0)</f>
        <v>0</v>
      </c>
      <c r="T60" s="150">
        <f>IFERROR(VLOOKUP(IF(VLOOKUP($A60,Times!$A$7:$X$60,T$1,0)=0,0,RANK(VLOOKUP($A60,Times!$A$7:$X$60,T$1,0),Times!T$39:T$60,1)),lookup!$A$2:$B$21,2,0),0)</f>
        <v>0</v>
      </c>
      <c r="U60" s="150">
        <f>IFERROR(VLOOKUP(IF(VLOOKUP($A60,Times!$A$7:$X$60,U$1,0)=0,0,RANK(VLOOKUP($A60,Times!$A$7:$X$60,U$1,0),Times!U$39:U$60,1)),lookup!$A$2:$B$21,2,0),0)</f>
        <v>0</v>
      </c>
      <c r="V60" s="150">
        <f>IFERROR(VLOOKUP(IF(VLOOKUP($A60,Times!$A$7:$X$60,V$1,0)=0,0,RANK(VLOOKUP($A60,Times!$A$7:$X$60,V$1,0),Times!V$39:V$60,1)),lookup!$A$2:$B$21,2,0),0)</f>
        <v>0</v>
      </c>
      <c r="W60" s="150">
        <f>IFERROR(VLOOKUP(IF(VLOOKUP($A60,Times!$A$7:$X$60,W$1,0)=0,0,RANK(VLOOKUP($A60,Times!$A$7:$X$60,W$1,0),Times!W$39:W$60,1)),lookup!$A$2:$B$21,2,0),0)</f>
        <v>0</v>
      </c>
      <c r="X60" s="151">
        <f>IFERROR(VLOOKUP(IF(VLOOKUP($A60,Times!$A$7:$X$60,X$1,0)=0,0,RANK(VLOOKUP($A60,Times!$A$7:$X$60,X$1,0),Times!X$39:X$60,1)),lookup!$A$2:$B$21,2,0),0)</f>
        <v>0</v>
      </c>
      <c r="Y60" s="152">
        <f t="shared" si="11"/>
        <v>0</v>
      </c>
      <c r="Z60" s="153">
        <f t="shared" si="12"/>
        <v>0</v>
      </c>
      <c r="AA60" s="154" t="str">
        <f t="shared" si="13"/>
        <v/>
      </c>
      <c r="AB60" s="155">
        <f t="shared" si="14"/>
        <v>9</v>
      </c>
    </row>
  </sheetData>
  <sortState ref="A7:AB21">
    <sortCondition descending="1" ref="Y7:Y21"/>
  </sortState>
  <mergeCells count="15">
    <mergeCell ref="AC4:AE6"/>
    <mergeCell ref="B6:AB6"/>
    <mergeCell ref="B22:AB22"/>
    <mergeCell ref="B38:AB38"/>
    <mergeCell ref="D3:K3"/>
    <mergeCell ref="B2:AB2"/>
    <mergeCell ref="B3:C3"/>
    <mergeCell ref="S3:X3"/>
    <mergeCell ref="Y3:Y5"/>
    <mergeCell ref="AB3:AB5"/>
    <mergeCell ref="L3:R3"/>
    <mergeCell ref="Z3:Z5"/>
    <mergeCell ref="AA3:AA5"/>
    <mergeCell ref="B5:C5"/>
    <mergeCell ref="B4:C4"/>
  </mergeCells>
  <phoneticPr fontId="0" type="noConversion"/>
  <conditionalFormatting sqref="AB23:AB37 AB39:AB60 AB7:AB21">
    <cfRule type="cellIs" dxfId="5" priority="19" stopIfTrue="1" operator="equal">
      <formula>1</formula>
    </cfRule>
    <cfRule type="cellIs" dxfId="4" priority="20" stopIfTrue="1" operator="equal">
      <formula>2</formula>
    </cfRule>
    <cfRule type="cellIs" dxfId="3" priority="21" stopIfTrue="1" operator="equal">
      <formula>3</formula>
    </cfRule>
  </conditionalFormatting>
  <hyperlinks>
    <hyperlink ref="L4" r:id="rId1"/>
    <hyperlink ref="M4" r:id="rId2" display="Grizedale Trail"/>
    <hyperlink ref="S4" r:id="rId3"/>
    <hyperlink ref="T4" r:id="rId4"/>
    <hyperlink ref="U4" r:id="rId5"/>
    <hyperlink ref="F4" r:id="rId6"/>
    <hyperlink ref="G4" r:id="rId7"/>
    <hyperlink ref="H4" r:id="rId8"/>
    <hyperlink ref="I4" r:id="rId9"/>
    <hyperlink ref="J4" r:id="rId10"/>
    <hyperlink ref="K4" r:id="rId11"/>
    <hyperlink ref="O4" r:id="rId12" display="Gosforth 10m"/>
    <hyperlink ref="P4" r:id="rId13"/>
    <hyperlink ref="D4" r:id="rId14"/>
    <hyperlink ref="E4" r:id="rId15"/>
    <hyperlink ref="N4" r:id="rId16"/>
    <hyperlink ref="V4" r:id="rId17"/>
    <hyperlink ref="W4" r:id="rId18"/>
    <hyperlink ref="R4" r:id="rId19"/>
    <hyperlink ref="Q4" r:id="rId20"/>
  </hyperlinks>
  <printOptions horizontalCentered="1" verticalCentered="1"/>
  <pageMargins left="0.55118110236220474" right="0.39370078740157483" top="0.59055118110236227" bottom="0.51181102362204722" header="0.23622047244094491" footer="0.51181102362204722"/>
  <pageSetup paperSize="9" scale="46" orientation="landscape" r:id="rId21"/>
  <headerFooter alignWithMargins="0">
    <oddHeader>&amp;C&amp;"Arial,Bold Italic"&amp;18CUMBERLAND A.C.&amp;R&amp;"Arial,Bold"&amp;12&amp;D</oddHeader>
  </headerFooter>
  <drawing r:id="rId22"/>
  <legacyDrawing r:id="rId23"/>
  <webPublishItems count="1">
    <webPublishItem id="10755" divId="2004 Championship test_10755" sourceType="sheet" destinationFile="G:\stats\2004 test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62"/>
  <sheetViews>
    <sheetView showGridLines="0" showZeros="0" topLeftCell="E5" zoomScale="80" zoomScaleNormal="80" workbookViewId="0">
      <selection activeCell="R16" sqref="R16"/>
    </sheetView>
  </sheetViews>
  <sheetFormatPr defaultRowHeight="12.75" outlineLevelRow="1" outlineLevelCol="1" x14ac:dyDescent="0.2"/>
  <cols>
    <col min="1" max="1" width="18.28515625" hidden="1" customWidth="1" outlineLevel="1"/>
    <col min="2" max="2" width="18.85546875" customWidth="1" collapsed="1"/>
    <col min="3" max="3" width="24.42578125" customWidth="1"/>
    <col min="4" max="4" width="11.28515625" bestFit="1" customWidth="1"/>
    <col min="5" max="5" width="11.5703125" bestFit="1" customWidth="1"/>
    <col min="6" max="7" width="11.28515625" bestFit="1" customWidth="1"/>
    <col min="8" max="11" width="11.5703125" bestFit="1" customWidth="1"/>
    <col min="12" max="12" width="11" bestFit="1" customWidth="1"/>
    <col min="13" max="13" width="7.85546875" bestFit="1" customWidth="1"/>
    <col min="14" max="14" width="10.7109375" bestFit="1" customWidth="1"/>
    <col min="15" max="15" width="7.85546875" bestFit="1" customWidth="1"/>
    <col min="16" max="16" width="11" bestFit="1" customWidth="1"/>
    <col min="17" max="17" width="10.7109375" bestFit="1" customWidth="1"/>
    <col min="18" max="19" width="11" bestFit="1" customWidth="1"/>
    <col min="20" max="20" width="7.85546875" bestFit="1" customWidth="1"/>
    <col min="21" max="21" width="11.5703125" bestFit="1" customWidth="1"/>
    <col min="22" max="22" width="11.5703125" customWidth="1"/>
    <col min="23" max="24" width="11.5703125" bestFit="1" customWidth="1"/>
    <col min="25" max="26" width="8.7109375" bestFit="1" customWidth="1"/>
    <col min="27" max="27" width="7.42578125" customWidth="1"/>
    <col min="28" max="28" width="8.7109375" bestFit="1" customWidth="1"/>
  </cols>
  <sheetData>
    <row r="1" spans="1:35" ht="13.5" hidden="1" outlineLevel="1" thickBot="1" x14ac:dyDescent="0.25"/>
    <row r="2" spans="1:35" ht="34.5" customHeight="1" collapsed="1" thickTop="1" thickBot="1" x14ac:dyDescent="0.25">
      <c r="B2" s="228" t="s">
        <v>88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</row>
    <row r="3" spans="1:35" ht="21" customHeight="1" thickBot="1" x14ac:dyDescent="0.25">
      <c r="B3" s="230"/>
      <c r="C3" s="230"/>
      <c r="D3" s="231" t="s">
        <v>2</v>
      </c>
      <c r="E3" s="232"/>
      <c r="F3" s="232"/>
      <c r="G3" s="232"/>
      <c r="H3" s="232"/>
      <c r="I3" s="232"/>
      <c r="J3" s="232"/>
      <c r="K3" s="233"/>
      <c r="L3" s="210" t="s">
        <v>3</v>
      </c>
      <c r="M3" s="210"/>
      <c r="N3" s="210"/>
      <c r="O3" s="210"/>
      <c r="P3" s="210"/>
      <c r="Q3" s="210"/>
      <c r="R3" s="210"/>
      <c r="S3" s="234" t="s">
        <v>4</v>
      </c>
      <c r="T3" s="235"/>
      <c r="U3" s="235"/>
      <c r="V3" s="235"/>
      <c r="W3" s="235"/>
      <c r="X3" s="235"/>
      <c r="Y3" s="204" t="s">
        <v>7</v>
      </c>
      <c r="Z3" s="211" t="s">
        <v>1</v>
      </c>
      <c r="AA3" s="214" t="s">
        <v>12</v>
      </c>
      <c r="AB3" s="207" t="s">
        <v>0</v>
      </c>
    </row>
    <row r="4" spans="1:35" ht="145.5" customHeight="1" thickBot="1" x14ac:dyDescent="0.25">
      <c r="B4" s="219"/>
      <c r="C4" s="236"/>
      <c r="D4" s="103" t="s">
        <v>89</v>
      </c>
      <c r="E4" s="103" t="s">
        <v>5</v>
      </c>
      <c r="F4" s="103" t="s">
        <v>98</v>
      </c>
      <c r="G4" s="103" t="s">
        <v>90</v>
      </c>
      <c r="H4" s="103" t="s">
        <v>91</v>
      </c>
      <c r="I4" s="103" t="s">
        <v>15</v>
      </c>
      <c r="J4" s="103" t="s">
        <v>92</v>
      </c>
      <c r="K4" s="103" t="s">
        <v>56</v>
      </c>
      <c r="L4" s="104" t="s">
        <v>6</v>
      </c>
      <c r="M4" s="15" t="s">
        <v>93</v>
      </c>
      <c r="N4" s="105" t="s">
        <v>38</v>
      </c>
      <c r="O4" s="15" t="s">
        <v>94</v>
      </c>
      <c r="P4" s="105" t="s">
        <v>16</v>
      </c>
      <c r="Q4" s="110" t="s">
        <v>13</v>
      </c>
      <c r="R4" s="15" t="s">
        <v>11</v>
      </c>
      <c r="S4" s="106" t="s">
        <v>14</v>
      </c>
      <c r="T4" s="107" t="s">
        <v>57</v>
      </c>
      <c r="U4" s="107" t="s">
        <v>95</v>
      </c>
      <c r="V4" s="107" t="s">
        <v>58</v>
      </c>
      <c r="W4" s="107" t="s">
        <v>17</v>
      </c>
      <c r="X4" s="8" t="s">
        <v>59</v>
      </c>
      <c r="Y4" s="205"/>
      <c r="Z4" s="212"/>
      <c r="AA4" s="215"/>
      <c r="AB4" s="208"/>
      <c r="AC4" s="220"/>
      <c r="AD4" s="220"/>
      <c r="AE4" s="220"/>
      <c r="AI4" s="16"/>
    </row>
    <row r="5" spans="1:35" ht="76.5" customHeight="1" thickBot="1" x14ac:dyDescent="0.25">
      <c r="B5" s="217"/>
      <c r="C5" s="218"/>
      <c r="D5" s="26" t="s">
        <v>96</v>
      </c>
      <c r="E5" s="27" t="s">
        <v>100</v>
      </c>
      <c r="F5" s="27" t="s">
        <v>97</v>
      </c>
      <c r="G5" s="27" t="s">
        <v>99</v>
      </c>
      <c r="H5" s="27" t="s">
        <v>101</v>
      </c>
      <c r="I5" s="28" t="s">
        <v>102</v>
      </c>
      <c r="J5" s="28" t="s">
        <v>160</v>
      </c>
      <c r="K5" s="28" t="s">
        <v>104</v>
      </c>
      <c r="L5" s="17" t="s">
        <v>105</v>
      </c>
      <c r="M5" s="18" t="s">
        <v>156</v>
      </c>
      <c r="N5" s="18" t="s">
        <v>106</v>
      </c>
      <c r="O5" s="18" t="s">
        <v>156</v>
      </c>
      <c r="P5" s="18" t="s">
        <v>107</v>
      </c>
      <c r="Q5" s="18" t="s">
        <v>161</v>
      </c>
      <c r="R5" s="19" t="s">
        <v>159</v>
      </c>
      <c r="S5" s="21" t="s">
        <v>109</v>
      </c>
      <c r="T5" s="21" t="s">
        <v>110</v>
      </c>
      <c r="U5" s="20" t="s">
        <v>111</v>
      </c>
      <c r="V5" s="20" t="s">
        <v>112</v>
      </c>
      <c r="W5" s="20" t="s">
        <v>113</v>
      </c>
      <c r="X5" s="55" t="s">
        <v>154</v>
      </c>
      <c r="Y5" s="206"/>
      <c r="Z5" s="213"/>
      <c r="AA5" s="216"/>
      <c r="AB5" s="209"/>
      <c r="AC5" s="220"/>
      <c r="AD5" s="220"/>
      <c r="AE5" s="220"/>
    </row>
    <row r="6" spans="1:35" ht="21.75" customHeight="1" thickBot="1" x14ac:dyDescent="0.25">
      <c r="B6" s="237" t="s">
        <v>8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2"/>
      <c r="AC6" s="220"/>
      <c r="AD6" s="220"/>
      <c r="AE6" s="220"/>
    </row>
    <row r="7" spans="1:35" ht="15.75" customHeight="1" x14ac:dyDescent="0.2">
      <c r="A7" t="str">
        <f t="shared" ref="A7:A21" si="0">B7&amp;C7</f>
        <v>PaulJackson</v>
      </c>
      <c r="B7" s="56" t="s">
        <v>18</v>
      </c>
      <c r="C7" s="57" t="s">
        <v>19</v>
      </c>
      <c r="D7" s="31"/>
      <c r="E7" s="32"/>
      <c r="F7" s="33"/>
      <c r="G7" s="34">
        <v>2.5949074074074072E-2</v>
      </c>
      <c r="H7" s="34"/>
      <c r="I7" s="35"/>
      <c r="J7" s="36">
        <v>2.736111111111111E-2</v>
      </c>
      <c r="K7" s="35">
        <v>2.6990740740740742E-2</v>
      </c>
      <c r="L7" s="47">
        <v>4.2928240740740746E-2</v>
      </c>
      <c r="M7" s="48"/>
      <c r="N7" s="48"/>
      <c r="O7" s="48"/>
      <c r="P7" s="48"/>
      <c r="Q7" s="48">
        <v>4.4756944444444446E-2</v>
      </c>
      <c r="R7" s="49"/>
      <c r="S7" s="37">
        <v>5.7997685185185187E-2</v>
      </c>
      <c r="T7" s="38"/>
      <c r="U7" s="38"/>
      <c r="V7" s="38"/>
      <c r="W7" s="39">
        <v>5.8750000000000004E-2</v>
      </c>
      <c r="X7" s="40">
        <v>0.13440972222222222</v>
      </c>
      <c r="Y7" s="10">
        <f>VLOOKUP(A7,Champs!$A$7:$AB$60,Champs!Y$1,0)</f>
        <v>600</v>
      </c>
      <c r="Z7" s="5">
        <f t="shared" ref="Z7:Z21" si="1">COUNTIF(D7:X7,"&gt;0")</f>
        <v>8</v>
      </c>
      <c r="AA7" s="4" t="str">
        <f t="shared" ref="AA7:AA21" si="2">IF(AND(COUNTIF(D7:X7,"&gt;0")&gt;=6),"Yes","")</f>
        <v>Yes</v>
      </c>
      <c r="AB7" s="6">
        <f>SUM(Champs!AB7)</f>
        <v>1</v>
      </c>
    </row>
    <row r="8" spans="1:35" ht="15" x14ac:dyDescent="0.2">
      <c r="A8" t="str">
        <f t="shared" si="0"/>
        <v>IanMcDougall</v>
      </c>
      <c r="B8" s="58" t="s">
        <v>20</v>
      </c>
      <c r="C8" s="59" t="s">
        <v>21</v>
      </c>
      <c r="D8" s="31"/>
      <c r="E8" s="41">
        <v>2.3668981481481485E-2</v>
      </c>
      <c r="F8" s="41">
        <v>2.8530092592592593E-2</v>
      </c>
      <c r="G8" s="41">
        <v>2.7013888888888889E-2</v>
      </c>
      <c r="H8" s="41">
        <v>1.3391203703703704E-2</v>
      </c>
      <c r="I8" s="41"/>
      <c r="J8" s="41">
        <v>2.7557870370370368E-2</v>
      </c>
      <c r="K8" s="41"/>
      <c r="L8" s="50">
        <v>4.6527777777777779E-2</v>
      </c>
      <c r="M8" s="51"/>
      <c r="N8" s="51">
        <v>4.5439814814814815E-2</v>
      </c>
      <c r="O8" s="51"/>
      <c r="P8" s="51">
        <v>4.912037037037037E-2</v>
      </c>
      <c r="Q8" s="51">
        <v>4.7141203703703706E-2</v>
      </c>
      <c r="R8" s="51">
        <v>4.53587962962963E-2</v>
      </c>
      <c r="S8" s="42"/>
      <c r="T8" s="43"/>
      <c r="U8" s="43">
        <v>6.6018518518518518E-2</v>
      </c>
      <c r="V8" s="43"/>
      <c r="W8" s="39"/>
      <c r="X8" s="45"/>
      <c r="Y8" s="10">
        <f>VLOOKUP(A8,Champs!$A$7:$AB$60,Champs!Y$1,0)</f>
        <v>600</v>
      </c>
      <c r="Z8" s="5">
        <f t="shared" si="1"/>
        <v>11</v>
      </c>
      <c r="AA8" s="4" t="str">
        <f t="shared" si="2"/>
        <v>Yes</v>
      </c>
      <c r="AB8" s="6">
        <f>SUM(Champs!AB8)</f>
        <v>1</v>
      </c>
    </row>
    <row r="9" spans="1:35" ht="15" x14ac:dyDescent="0.2">
      <c r="A9" t="str">
        <f t="shared" si="0"/>
        <v>RichardElliot</v>
      </c>
      <c r="B9" s="58" t="s">
        <v>75</v>
      </c>
      <c r="C9" s="59" t="s">
        <v>76</v>
      </c>
      <c r="D9" s="31"/>
      <c r="E9" s="41"/>
      <c r="F9" s="41"/>
      <c r="G9" s="41"/>
      <c r="H9" s="41"/>
      <c r="I9" s="41"/>
      <c r="J9" s="41"/>
      <c r="K9" s="41">
        <v>2.7870370370370368E-2</v>
      </c>
      <c r="L9" s="50"/>
      <c r="M9" s="51"/>
      <c r="N9" s="51"/>
      <c r="O9" s="51"/>
      <c r="P9" s="51">
        <v>4.9594907407407407E-2</v>
      </c>
      <c r="Q9" s="51">
        <v>4.6527777777777779E-2</v>
      </c>
      <c r="R9" s="52">
        <v>4.6053240740740742E-2</v>
      </c>
      <c r="S9" s="42"/>
      <c r="T9" s="43"/>
      <c r="U9" s="43"/>
      <c r="V9" s="43"/>
      <c r="W9" s="44">
        <v>6.0578703703703697E-2</v>
      </c>
      <c r="X9" s="45">
        <v>0.13749999999999998</v>
      </c>
      <c r="Y9" s="10">
        <f>VLOOKUP(A9,Champs!$A$7:$AB$60,Champs!Y$1,0)</f>
        <v>594</v>
      </c>
      <c r="Z9" s="5">
        <f t="shared" si="1"/>
        <v>6</v>
      </c>
      <c r="AA9" s="4" t="str">
        <f t="shared" si="2"/>
        <v>Yes</v>
      </c>
      <c r="AB9" s="6">
        <f>SUM(Champs!AB9)</f>
        <v>3</v>
      </c>
    </row>
    <row r="10" spans="1:35" ht="15" x14ac:dyDescent="0.2">
      <c r="A10" t="str">
        <f t="shared" si="0"/>
        <v>TonyBriscoe</v>
      </c>
      <c r="B10" s="58" t="s">
        <v>114</v>
      </c>
      <c r="C10" s="59" t="s">
        <v>115</v>
      </c>
      <c r="D10" s="31">
        <v>3.3136574074074075E-2</v>
      </c>
      <c r="E10" s="41"/>
      <c r="F10" s="41"/>
      <c r="G10" s="41"/>
      <c r="H10" s="41">
        <v>1.4652777777777778E-2</v>
      </c>
      <c r="I10" s="41">
        <v>2.1539351851851851E-2</v>
      </c>
      <c r="J10" s="41"/>
      <c r="K10" s="41">
        <v>3.0115740740740738E-2</v>
      </c>
      <c r="L10" s="50">
        <v>5.275462962962963E-2</v>
      </c>
      <c r="M10" s="51"/>
      <c r="N10" s="51">
        <v>5.0648148148148144E-2</v>
      </c>
      <c r="O10" s="51"/>
      <c r="P10" s="51"/>
      <c r="Q10" s="51"/>
      <c r="R10" s="52"/>
      <c r="S10" s="42"/>
      <c r="T10" s="43"/>
      <c r="U10" s="43">
        <v>7.7442129629629639E-2</v>
      </c>
      <c r="V10" s="43"/>
      <c r="W10" s="44">
        <v>6.7974537037037042E-2</v>
      </c>
      <c r="X10" s="45">
        <v>0.14974537037037036</v>
      </c>
      <c r="Y10" s="10">
        <f>VLOOKUP(A10,Champs!$A$7:$AB$60,Champs!Y$1,0)</f>
        <v>592</v>
      </c>
      <c r="Z10" s="5">
        <f t="shared" si="1"/>
        <v>9</v>
      </c>
      <c r="AA10" s="4" t="str">
        <f t="shared" si="2"/>
        <v>Yes</v>
      </c>
      <c r="AB10" s="6">
        <f>SUM(Champs!AB10)</f>
        <v>4</v>
      </c>
    </row>
    <row r="11" spans="1:35" ht="15" x14ac:dyDescent="0.2">
      <c r="A11" t="str">
        <f t="shared" si="0"/>
        <v>ChristopherWear</v>
      </c>
      <c r="B11" s="58" t="s">
        <v>124</v>
      </c>
      <c r="C11" s="59" t="s">
        <v>125</v>
      </c>
      <c r="D11" s="60"/>
      <c r="E11" s="63"/>
      <c r="F11" s="63"/>
      <c r="G11" s="63"/>
      <c r="H11" s="41">
        <v>1.4166666666666666E-2</v>
      </c>
      <c r="I11" s="41"/>
      <c r="J11" s="41">
        <v>3.0682870370370371E-2</v>
      </c>
      <c r="K11" s="41">
        <v>2.9039351851851854E-2</v>
      </c>
      <c r="L11" s="62"/>
      <c r="M11" s="61"/>
      <c r="N11" s="61"/>
      <c r="O11" s="51"/>
      <c r="P11" s="48">
        <v>5.1666666666666666E-2</v>
      </c>
      <c r="Q11" s="51">
        <v>5.0138888888888893E-2</v>
      </c>
      <c r="R11" s="52">
        <v>4.7615740740740743E-2</v>
      </c>
      <c r="S11" s="62"/>
      <c r="T11" s="61"/>
      <c r="U11" s="61"/>
      <c r="V11" s="61"/>
      <c r="W11" s="44">
        <v>6.3750000000000001E-2</v>
      </c>
      <c r="X11" s="45"/>
      <c r="Y11" s="10">
        <f>VLOOKUP(A11,Champs!$A$7:$AB$60,Champs!Y$1,0)</f>
        <v>589</v>
      </c>
      <c r="Z11" s="5">
        <f t="shared" si="1"/>
        <v>7</v>
      </c>
      <c r="AA11" s="4" t="str">
        <f t="shared" si="2"/>
        <v>Yes</v>
      </c>
      <c r="AB11" s="6">
        <f>SUM(Champs!AB11)</f>
        <v>5</v>
      </c>
    </row>
    <row r="12" spans="1:35" ht="15" x14ac:dyDescent="0.2">
      <c r="A12" t="str">
        <f t="shared" si="0"/>
        <v>DaveGoodall</v>
      </c>
      <c r="B12" s="58" t="s">
        <v>39</v>
      </c>
      <c r="C12" s="59" t="s">
        <v>40</v>
      </c>
      <c r="D12" s="31"/>
      <c r="E12" s="41">
        <v>2.7314814814814816E-2</v>
      </c>
      <c r="F12" s="41"/>
      <c r="G12" s="41">
        <v>3.0868055555555555E-2</v>
      </c>
      <c r="H12" s="41">
        <v>1.5127314814814816E-2</v>
      </c>
      <c r="I12" s="41"/>
      <c r="J12" s="41">
        <v>3.2083333333333332E-2</v>
      </c>
      <c r="K12" s="41"/>
      <c r="L12" s="50"/>
      <c r="M12" s="51"/>
      <c r="N12" s="51">
        <v>5.3738425925925926E-2</v>
      </c>
      <c r="O12" s="51"/>
      <c r="P12" s="51"/>
      <c r="Q12" s="51"/>
      <c r="R12" s="52">
        <v>5.0671296296296298E-2</v>
      </c>
      <c r="S12" s="42"/>
      <c r="T12" s="43"/>
      <c r="U12" s="43"/>
      <c r="V12" s="43">
        <v>7.2974537037037032E-2</v>
      </c>
      <c r="W12" s="44"/>
      <c r="X12" s="45"/>
      <c r="Y12" s="10">
        <f>VLOOKUP(A12,Champs!$A$7:$AB$60,Champs!Y$1,0)</f>
        <v>588</v>
      </c>
      <c r="Z12" s="5">
        <f t="shared" si="1"/>
        <v>7</v>
      </c>
      <c r="AA12" s="4" t="str">
        <f t="shared" si="2"/>
        <v>Yes</v>
      </c>
      <c r="AB12" s="6">
        <f>SUM(Champs!AB12)</f>
        <v>6</v>
      </c>
    </row>
    <row r="13" spans="1:35" ht="15.75" thickBot="1" x14ac:dyDescent="0.25">
      <c r="A13" s="160" t="str">
        <f t="shared" si="0"/>
        <v>ErrickHannah</v>
      </c>
      <c r="B13" s="161" t="s">
        <v>22</v>
      </c>
      <c r="C13" s="162" t="s">
        <v>23</v>
      </c>
      <c r="D13" s="163"/>
      <c r="E13" s="171"/>
      <c r="F13" s="171"/>
      <c r="G13" s="171"/>
      <c r="H13" s="171">
        <v>1.5162037037037036E-2</v>
      </c>
      <c r="I13" s="171">
        <v>2.179398148148148E-2</v>
      </c>
      <c r="J13" s="171">
        <v>3.142361111111111E-2</v>
      </c>
      <c r="K13" s="171"/>
      <c r="L13" s="172"/>
      <c r="M13" s="53"/>
      <c r="N13" s="53">
        <v>5.0439814814814819E-2</v>
      </c>
      <c r="O13" s="53"/>
      <c r="P13" s="53"/>
      <c r="Q13" s="53"/>
      <c r="R13" s="54"/>
      <c r="S13" s="168"/>
      <c r="T13" s="169"/>
      <c r="U13" s="169">
        <v>7.2534722222222223E-2</v>
      </c>
      <c r="V13" s="169"/>
      <c r="W13" s="173"/>
      <c r="X13" s="170">
        <v>0.14466435185185186</v>
      </c>
      <c r="Y13" s="66">
        <f>VLOOKUP(A13,Champs!$A$7:$AB$60,Champs!Y$1,0)</f>
        <v>588</v>
      </c>
      <c r="Z13" s="98">
        <f t="shared" si="1"/>
        <v>6</v>
      </c>
      <c r="AA13" s="67" t="str">
        <f t="shared" si="2"/>
        <v>Yes</v>
      </c>
      <c r="AB13" s="99">
        <f>SUM(Champs!AB13)</f>
        <v>6</v>
      </c>
    </row>
    <row r="14" spans="1:35" ht="15" x14ac:dyDescent="0.2">
      <c r="A14" t="str">
        <f t="shared" si="0"/>
        <v>MargaretHawley</v>
      </c>
      <c r="B14" s="156" t="s">
        <v>24</v>
      </c>
      <c r="C14" s="157" t="s">
        <v>25</v>
      </c>
      <c r="D14" s="31"/>
      <c r="E14" s="117"/>
      <c r="F14" s="117"/>
      <c r="G14" s="117"/>
      <c r="H14" s="117"/>
      <c r="I14" s="117"/>
      <c r="J14" s="117"/>
      <c r="K14" s="117"/>
      <c r="L14" s="119">
        <v>5.6863425925925921E-2</v>
      </c>
      <c r="M14" s="120"/>
      <c r="N14" s="120"/>
      <c r="O14" s="120"/>
      <c r="P14" s="120"/>
      <c r="Q14" s="120"/>
      <c r="R14" s="121"/>
      <c r="S14" s="115"/>
      <c r="T14" s="116"/>
      <c r="U14" s="116">
        <v>7.9826388888888891E-2</v>
      </c>
      <c r="V14" s="116">
        <v>7.7581018518518521E-2</v>
      </c>
      <c r="W14" s="39"/>
      <c r="X14" s="118"/>
      <c r="Y14" s="10">
        <f>VLOOKUP(A14,Champs!$A$7:$AB$60,Champs!Y$1,0)</f>
        <v>293</v>
      </c>
      <c r="Z14" s="5">
        <f t="shared" si="1"/>
        <v>3</v>
      </c>
      <c r="AA14" s="4" t="str">
        <f t="shared" si="2"/>
        <v/>
      </c>
      <c r="AB14" s="6">
        <f>SUM(Champs!AB14)</f>
        <v>8</v>
      </c>
    </row>
    <row r="15" spans="1:35" ht="15" x14ac:dyDescent="0.2">
      <c r="A15" t="str">
        <f t="shared" si="0"/>
        <v>JimMuir</v>
      </c>
      <c r="B15" s="58" t="s">
        <v>26</v>
      </c>
      <c r="C15" s="59" t="s">
        <v>123</v>
      </c>
      <c r="D15" s="60"/>
      <c r="E15" s="63"/>
      <c r="F15" s="63"/>
      <c r="G15" s="63"/>
      <c r="H15" s="41"/>
      <c r="I15" s="41"/>
      <c r="J15" s="41"/>
      <c r="K15" s="41">
        <v>3.2083333333333332E-2</v>
      </c>
      <c r="L15" s="50"/>
      <c r="M15" s="51"/>
      <c r="N15" s="51"/>
      <c r="O15" s="51"/>
      <c r="P15" s="51"/>
      <c r="Q15" s="51"/>
      <c r="R15" s="52"/>
      <c r="S15" s="42"/>
      <c r="T15" s="43"/>
      <c r="U15" s="43"/>
      <c r="V15" s="43"/>
      <c r="W15" s="44"/>
      <c r="X15" s="45"/>
      <c r="Y15" s="10">
        <f>VLOOKUP(A15,Champs!$A$7:$AB$60,Champs!Y$1,0)</f>
        <v>96</v>
      </c>
      <c r="Z15" s="5">
        <f t="shared" si="1"/>
        <v>1</v>
      </c>
      <c r="AA15" s="4" t="str">
        <f t="shared" si="2"/>
        <v/>
      </c>
      <c r="AB15" s="6">
        <f>SUM(Champs!AB16)</f>
        <v>10</v>
      </c>
    </row>
    <row r="16" spans="1:35" ht="15" x14ac:dyDescent="0.2">
      <c r="A16" t="str">
        <f t="shared" si="0"/>
        <v>PaulMcKendrey</v>
      </c>
      <c r="B16" s="58" t="s">
        <v>18</v>
      </c>
      <c r="C16" s="59" t="s">
        <v>55</v>
      </c>
      <c r="D16" s="113"/>
      <c r="E16" s="114"/>
      <c r="F16" s="114"/>
      <c r="G16" s="114"/>
      <c r="H16" s="114"/>
      <c r="I16" s="114"/>
      <c r="J16" s="114"/>
      <c r="K16" s="117"/>
      <c r="L16" s="119"/>
      <c r="M16" s="120"/>
      <c r="N16" s="120"/>
      <c r="O16" s="120"/>
      <c r="P16" s="120"/>
      <c r="Q16" s="120"/>
      <c r="R16" s="121"/>
      <c r="S16" s="115"/>
      <c r="T16" s="116"/>
      <c r="U16" s="116"/>
      <c r="V16" s="116"/>
      <c r="W16" s="116"/>
      <c r="X16" s="118"/>
      <c r="Y16" s="10">
        <f>VLOOKUP(A16,Champs!$A$7:$AB$60,Champs!Y$1,0)</f>
        <v>0</v>
      </c>
      <c r="Z16" s="5">
        <f t="shared" si="1"/>
        <v>0</v>
      </c>
      <c r="AA16" s="4" t="str">
        <f t="shared" si="2"/>
        <v/>
      </c>
      <c r="AB16" s="6">
        <f>SUM(Champs!AB15)</f>
        <v>9</v>
      </c>
    </row>
    <row r="17" spans="1:29" ht="15" x14ac:dyDescent="0.2">
      <c r="A17" t="str">
        <f t="shared" si="0"/>
        <v>RobertMcVeigh</v>
      </c>
      <c r="B17" s="58" t="s">
        <v>120</v>
      </c>
      <c r="C17" s="59" t="s">
        <v>121</v>
      </c>
      <c r="D17" s="31"/>
      <c r="E17" s="41"/>
      <c r="F17" s="41"/>
      <c r="G17" s="41"/>
      <c r="H17" s="41"/>
      <c r="I17" s="41"/>
      <c r="J17" s="41"/>
      <c r="K17" s="41"/>
      <c r="L17" s="50"/>
      <c r="M17" s="51"/>
      <c r="N17" s="51"/>
      <c r="O17" s="51"/>
      <c r="P17" s="51"/>
      <c r="Q17" s="51"/>
      <c r="R17" s="52"/>
      <c r="S17" s="42"/>
      <c r="T17" s="43"/>
      <c r="U17" s="43"/>
      <c r="V17" s="43"/>
      <c r="W17" s="44"/>
      <c r="X17" s="45"/>
      <c r="Y17" s="10">
        <f>VLOOKUP(A17,Champs!$A$7:$AB$60,Champs!Y$1,0)</f>
        <v>0</v>
      </c>
      <c r="Z17" s="5">
        <f t="shared" si="1"/>
        <v>0</v>
      </c>
      <c r="AA17" s="4" t="str">
        <f t="shared" si="2"/>
        <v/>
      </c>
      <c r="AB17" s="6">
        <f>SUM(Champs!AB17)</f>
        <v>10</v>
      </c>
    </row>
    <row r="18" spans="1:29" ht="15" x14ac:dyDescent="0.2">
      <c r="A18" t="str">
        <f t="shared" si="0"/>
        <v>JordanJenkinson</v>
      </c>
      <c r="B18" s="58" t="s">
        <v>116</v>
      </c>
      <c r="C18" s="59" t="s">
        <v>117</v>
      </c>
      <c r="D18" s="60"/>
      <c r="E18" s="61"/>
      <c r="F18" s="61"/>
      <c r="G18" s="61"/>
      <c r="H18" s="61"/>
      <c r="I18" s="61"/>
      <c r="J18" s="36"/>
      <c r="K18" s="41"/>
      <c r="L18" s="62"/>
      <c r="M18" s="61"/>
      <c r="N18" s="61"/>
      <c r="O18" s="51"/>
      <c r="P18" s="51"/>
      <c r="Q18" s="51"/>
      <c r="R18" s="52"/>
      <c r="S18" s="62"/>
      <c r="T18" s="61"/>
      <c r="U18" s="61"/>
      <c r="V18" s="61"/>
      <c r="W18" s="43"/>
      <c r="X18" s="45"/>
      <c r="Y18" s="10">
        <f>VLOOKUP(A18,Champs!$A$7:$AB$60,Champs!Y$1,0)</f>
        <v>0</v>
      </c>
      <c r="Z18" s="5">
        <f t="shared" si="1"/>
        <v>0</v>
      </c>
      <c r="AA18" s="4" t="str">
        <f t="shared" si="2"/>
        <v/>
      </c>
      <c r="AB18" s="6">
        <f>SUM(Champs!AB18)</f>
        <v>10</v>
      </c>
    </row>
    <row r="19" spans="1:29" ht="15" x14ac:dyDescent="0.2">
      <c r="A19" t="str">
        <f t="shared" si="0"/>
        <v>KennethHutton</v>
      </c>
      <c r="B19" s="58" t="s">
        <v>118</v>
      </c>
      <c r="C19" s="59" t="s">
        <v>119</v>
      </c>
      <c r="D19" s="31"/>
      <c r="E19" s="41"/>
      <c r="F19" s="41"/>
      <c r="G19" s="41"/>
      <c r="H19" s="41"/>
      <c r="I19" s="41"/>
      <c r="J19" s="41"/>
      <c r="K19" s="41"/>
      <c r="L19" s="50"/>
      <c r="M19" s="51"/>
      <c r="N19" s="51"/>
      <c r="O19" s="51"/>
      <c r="P19" s="51"/>
      <c r="Q19" s="51"/>
      <c r="R19" s="52"/>
      <c r="S19" s="42"/>
      <c r="T19" s="43"/>
      <c r="U19" s="43"/>
      <c r="V19" s="43"/>
      <c r="W19" s="44"/>
      <c r="X19" s="45"/>
      <c r="Y19" s="10">
        <f>VLOOKUP(A19,Champs!$A$7:$AB$60,Champs!Y$1,0)</f>
        <v>0</v>
      </c>
      <c r="Z19" s="5">
        <f t="shared" si="1"/>
        <v>0</v>
      </c>
      <c r="AA19" s="4" t="str">
        <f t="shared" si="2"/>
        <v/>
      </c>
      <c r="AB19" s="6">
        <f>SUM(Champs!AB19)</f>
        <v>10</v>
      </c>
    </row>
    <row r="20" spans="1:29" ht="15" x14ac:dyDescent="0.2">
      <c r="A20" t="str">
        <f t="shared" si="0"/>
        <v>PatParker</v>
      </c>
      <c r="B20" s="58" t="s">
        <v>81</v>
      </c>
      <c r="C20" s="59" t="s">
        <v>80</v>
      </c>
      <c r="D20" s="31"/>
      <c r="E20" s="41"/>
      <c r="F20" s="41"/>
      <c r="G20" s="41"/>
      <c r="H20" s="41"/>
      <c r="I20" s="41"/>
      <c r="J20" s="41"/>
      <c r="K20" s="41"/>
      <c r="L20" s="50"/>
      <c r="M20" s="51"/>
      <c r="N20" s="51"/>
      <c r="O20" s="51"/>
      <c r="P20" s="51"/>
      <c r="Q20" s="51"/>
      <c r="R20" s="52"/>
      <c r="S20" s="42"/>
      <c r="T20" s="43"/>
      <c r="U20" s="43"/>
      <c r="V20" s="43"/>
      <c r="W20" s="44"/>
      <c r="X20" s="45"/>
      <c r="Y20" s="10">
        <f>VLOOKUP(A20,Champs!$A$7:$AB$60,Champs!Y$1,0)</f>
        <v>0</v>
      </c>
      <c r="Z20" s="5">
        <f t="shared" si="1"/>
        <v>0</v>
      </c>
      <c r="AA20" s="4" t="str">
        <f t="shared" si="2"/>
        <v/>
      </c>
      <c r="AB20" s="6">
        <f>SUM(Champs!AB20)</f>
        <v>10</v>
      </c>
      <c r="AC20" s="22"/>
    </row>
    <row r="21" spans="1:29" ht="15.75" thickBot="1" x14ac:dyDescent="0.25">
      <c r="A21" t="str">
        <f t="shared" si="0"/>
        <v>ShielaMcVeigh</v>
      </c>
      <c r="B21" s="58" t="s">
        <v>122</v>
      </c>
      <c r="C21" s="59" t="s">
        <v>121</v>
      </c>
      <c r="D21" s="31"/>
      <c r="E21" s="41"/>
      <c r="F21" s="41"/>
      <c r="G21" s="41"/>
      <c r="H21" s="41"/>
      <c r="I21" s="41"/>
      <c r="J21" s="41"/>
      <c r="K21" s="41"/>
      <c r="L21" s="50"/>
      <c r="M21" s="51"/>
      <c r="N21" s="51"/>
      <c r="O21" s="51"/>
      <c r="P21" s="51"/>
      <c r="Q21" s="51"/>
      <c r="R21" s="52"/>
      <c r="S21" s="42"/>
      <c r="T21" s="43"/>
      <c r="U21" s="43"/>
      <c r="V21" s="43"/>
      <c r="W21" s="44"/>
      <c r="X21" s="45"/>
      <c r="Y21" s="10">
        <f>VLOOKUP(A21,Champs!$A$7:$AB$60,Champs!Y$1,0)</f>
        <v>0</v>
      </c>
      <c r="Z21" s="5">
        <f t="shared" si="1"/>
        <v>0</v>
      </c>
      <c r="AA21" s="4" t="str">
        <f t="shared" si="2"/>
        <v/>
      </c>
      <c r="AB21" s="6">
        <f>SUM(Champs!AB21)</f>
        <v>10</v>
      </c>
      <c r="AC21" s="22"/>
    </row>
    <row r="22" spans="1:29" ht="21.6" customHeight="1" thickBot="1" x14ac:dyDescent="0.25">
      <c r="B22" s="237" t="s">
        <v>9</v>
      </c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2"/>
    </row>
    <row r="23" spans="1:29" ht="15.75" thickBot="1" x14ac:dyDescent="0.25">
      <c r="A23" s="160" t="str">
        <f t="shared" ref="A23:A37" si="3">B23&amp;C23</f>
        <v>SarahChaudhri</v>
      </c>
      <c r="B23" s="161" t="s">
        <v>44</v>
      </c>
      <c r="C23" s="162" t="s">
        <v>157</v>
      </c>
      <c r="D23" s="163"/>
      <c r="E23" s="171"/>
      <c r="F23" s="171">
        <v>4.0347222222222222E-2</v>
      </c>
      <c r="G23" s="171"/>
      <c r="H23" s="171"/>
      <c r="I23" s="171"/>
      <c r="J23" s="171"/>
      <c r="K23" s="171"/>
      <c r="L23" s="172"/>
      <c r="M23" s="53"/>
      <c r="N23" s="53"/>
      <c r="O23" s="53"/>
      <c r="P23" s="53">
        <v>6.1782407407407404E-2</v>
      </c>
      <c r="Q23" s="53">
        <v>5.9606481481481483E-2</v>
      </c>
      <c r="R23" s="54"/>
      <c r="S23" s="168">
        <v>7.8645833333333331E-2</v>
      </c>
      <c r="T23" s="169"/>
      <c r="U23" s="169">
        <v>8.0717592592592591E-2</v>
      </c>
      <c r="V23" s="169"/>
      <c r="W23" s="173">
        <v>7.7997685185185184E-2</v>
      </c>
      <c r="X23" s="170">
        <v>0.15997685185185184</v>
      </c>
      <c r="Y23" s="66">
        <f>VLOOKUP(A23,Champs!$A$7:$AB$60,Champs!Y$1,0)</f>
        <v>599</v>
      </c>
      <c r="Z23" s="153">
        <f t="shared" ref="Z23:Z37" si="4">COUNTIF(D23:X23,"&gt;0")</f>
        <v>7</v>
      </c>
      <c r="AA23" s="67" t="str">
        <f t="shared" ref="AA23:AA37" si="5">IF(AND(COUNTIF(D23:X23,"&gt;0")&gt;=6),"Yes","")</f>
        <v>Yes</v>
      </c>
      <c r="AB23" s="174">
        <f>SUM(Champs!AB23)</f>
        <v>1</v>
      </c>
    </row>
    <row r="24" spans="1:29" ht="15" x14ac:dyDescent="0.2">
      <c r="A24" t="str">
        <f t="shared" si="3"/>
        <v>DeborahRedmond</v>
      </c>
      <c r="B24" s="156" t="s">
        <v>51</v>
      </c>
      <c r="C24" s="157" t="s">
        <v>52</v>
      </c>
      <c r="D24" s="31"/>
      <c r="E24" s="114"/>
      <c r="F24" s="114">
        <v>5.0960648148148151E-2</v>
      </c>
      <c r="G24" s="114"/>
      <c r="H24" s="114"/>
      <c r="I24" s="114"/>
      <c r="J24" s="114"/>
      <c r="K24" s="117"/>
      <c r="L24" s="119"/>
      <c r="M24" s="120"/>
      <c r="N24" s="120"/>
      <c r="O24" s="120"/>
      <c r="P24" s="120">
        <v>7.3090277777777782E-2</v>
      </c>
      <c r="Q24" s="120"/>
      <c r="R24" s="121"/>
      <c r="S24" s="115">
        <v>9.4745370370370383E-2</v>
      </c>
      <c r="T24" s="116"/>
      <c r="U24" s="116">
        <v>9.8969907407407409E-2</v>
      </c>
      <c r="V24" s="116"/>
      <c r="W24" s="116">
        <v>8.9583333333333334E-2</v>
      </c>
      <c r="X24" s="118"/>
      <c r="Y24" s="10">
        <f>VLOOKUP(A24,Champs!$A$7:$AB$60,Champs!Y$1,0)</f>
        <v>492</v>
      </c>
      <c r="Z24" s="5">
        <f t="shared" si="4"/>
        <v>5</v>
      </c>
      <c r="AA24" s="4" t="str">
        <f t="shared" si="5"/>
        <v/>
      </c>
      <c r="AB24" s="6">
        <f>SUM(Champs!AB24)</f>
        <v>2</v>
      </c>
    </row>
    <row r="25" spans="1:29" ht="15" x14ac:dyDescent="0.2">
      <c r="A25" t="str">
        <f t="shared" si="3"/>
        <v>MikeMcKenzie</v>
      </c>
      <c r="B25" s="58" t="s">
        <v>45</v>
      </c>
      <c r="C25" s="59" t="s">
        <v>46</v>
      </c>
      <c r="D25" s="31"/>
      <c r="E25" s="36">
        <v>3.0023148148148149E-2</v>
      </c>
      <c r="F25" s="36">
        <v>3.8518518518518521E-2</v>
      </c>
      <c r="G25" s="36">
        <v>3.6724537037037035E-2</v>
      </c>
      <c r="H25" s="36"/>
      <c r="I25" s="36"/>
      <c r="J25" s="36"/>
      <c r="K25" s="41"/>
      <c r="L25" s="50"/>
      <c r="M25" s="51"/>
      <c r="N25" s="51">
        <v>6.0532407407407403E-2</v>
      </c>
      <c r="O25" s="51"/>
      <c r="P25" s="51"/>
      <c r="Q25" s="51"/>
      <c r="R25" s="52"/>
      <c r="S25" s="42"/>
      <c r="T25" s="43"/>
      <c r="U25" s="43"/>
      <c r="V25" s="43"/>
      <c r="W25" s="43"/>
      <c r="X25" s="45"/>
      <c r="Y25" s="10">
        <f>VLOOKUP(A25,Champs!$A$7:$AB$60,Champs!Y$1,0)</f>
        <v>397</v>
      </c>
      <c r="Z25" s="2">
        <f t="shared" si="4"/>
        <v>4</v>
      </c>
      <c r="AA25" s="4" t="str">
        <f t="shared" si="5"/>
        <v/>
      </c>
      <c r="AB25" s="3">
        <f>SUM(Champs!AB25)</f>
        <v>3</v>
      </c>
    </row>
    <row r="26" spans="1:29" ht="15" x14ac:dyDescent="0.2">
      <c r="A26" t="str">
        <f t="shared" si="3"/>
        <v>GaryPorter</v>
      </c>
      <c r="B26" s="58" t="s">
        <v>128</v>
      </c>
      <c r="C26" s="59" t="s">
        <v>129</v>
      </c>
      <c r="D26" s="31"/>
      <c r="E26" s="36"/>
      <c r="F26" s="36"/>
      <c r="G26" s="36">
        <v>3.3587962962962965E-2</v>
      </c>
      <c r="H26" s="36"/>
      <c r="I26" s="36"/>
      <c r="J26" s="36"/>
      <c r="K26" s="41"/>
      <c r="L26" s="50"/>
      <c r="M26" s="51"/>
      <c r="N26" s="51">
        <v>5.3668981481481477E-2</v>
      </c>
      <c r="O26" s="51"/>
      <c r="P26" s="51"/>
      <c r="Q26" s="51"/>
      <c r="R26" s="52"/>
      <c r="S26" s="42"/>
      <c r="T26" s="43"/>
      <c r="U26" s="43"/>
      <c r="V26" s="43"/>
      <c r="W26" s="43"/>
      <c r="X26" s="45">
        <v>0.15833333333333333</v>
      </c>
      <c r="Y26" s="10">
        <f>VLOOKUP(A26,Champs!$A$7:$AB$60,Champs!Y$1,0)</f>
        <v>300</v>
      </c>
      <c r="Z26" s="2">
        <f t="shared" si="4"/>
        <v>3</v>
      </c>
      <c r="AA26" s="4" t="str">
        <f t="shared" si="5"/>
        <v/>
      </c>
      <c r="AB26" s="3">
        <f>SUM(Champs!AB26)</f>
        <v>4</v>
      </c>
    </row>
    <row r="27" spans="1:29" ht="15" x14ac:dyDescent="0.2">
      <c r="A27" t="str">
        <f t="shared" si="3"/>
        <v>MargaretGrant</v>
      </c>
      <c r="B27" s="58" t="s">
        <v>24</v>
      </c>
      <c r="C27" s="59" t="s">
        <v>31</v>
      </c>
      <c r="D27" s="31"/>
      <c r="E27" s="36">
        <v>3.2534722222222222E-2</v>
      </c>
      <c r="F27" s="36"/>
      <c r="G27" s="36">
        <v>3.7557870370370373E-2</v>
      </c>
      <c r="H27" s="36"/>
      <c r="I27" s="36"/>
      <c r="J27" s="36">
        <v>3.9884259259259258E-2</v>
      </c>
      <c r="K27" s="41"/>
      <c r="L27" s="50"/>
      <c r="M27" s="51"/>
      <c r="N27" s="51"/>
      <c r="O27" s="51"/>
      <c r="P27" s="51"/>
      <c r="Q27" s="51"/>
      <c r="R27" s="52"/>
      <c r="S27" s="42"/>
      <c r="T27" s="43"/>
      <c r="U27" s="43"/>
      <c r="V27" s="43"/>
      <c r="W27" s="43"/>
      <c r="X27" s="45"/>
      <c r="Y27" s="10">
        <f>VLOOKUP(A27,Champs!$A$7:$AB$60,Champs!Y$1,0)</f>
        <v>297</v>
      </c>
      <c r="Z27" s="2">
        <f t="shared" si="4"/>
        <v>3</v>
      </c>
      <c r="AA27" s="4" t="str">
        <f t="shared" si="5"/>
        <v/>
      </c>
      <c r="AB27" s="3">
        <f>SUM(Champs!AB27)</f>
        <v>5</v>
      </c>
    </row>
    <row r="28" spans="1:29" ht="15" x14ac:dyDescent="0.2">
      <c r="A28" t="str">
        <f t="shared" si="3"/>
        <v>PhilHawley</v>
      </c>
      <c r="B28" s="58" t="s">
        <v>30</v>
      </c>
      <c r="C28" s="59" t="s">
        <v>25</v>
      </c>
      <c r="D28" s="31"/>
      <c r="E28" s="36"/>
      <c r="F28" s="36">
        <v>3.8645833333333331E-2</v>
      </c>
      <c r="G28" s="36"/>
      <c r="H28" s="36"/>
      <c r="I28" s="36">
        <v>2.5497685185185189E-2</v>
      </c>
      <c r="J28" s="36"/>
      <c r="K28" s="41"/>
      <c r="L28" s="50"/>
      <c r="M28" s="51"/>
      <c r="N28" s="51"/>
      <c r="O28" s="51"/>
      <c r="P28" s="51"/>
      <c r="Q28" s="51"/>
      <c r="R28" s="52"/>
      <c r="S28" s="42"/>
      <c r="T28" s="43"/>
      <c r="U28" s="43"/>
      <c r="V28" s="43"/>
      <c r="W28" s="43"/>
      <c r="X28" s="45"/>
      <c r="Y28" s="10">
        <f>VLOOKUP(A28,Champs!$A$7:$AB$60,Champs!Y$1,0)</f>
        <v>198</v>
      </c>
      <c r="Z28" s="2">
        <f t="shared" si="4"/>
        <v>2</v>
      </c>
      <c r="AA28" s="4" t="str">
        <f t="shared" si="5"/>
        <v/>
      </c>
      <c r="AB28" s="3">
        <f>SUM(Champs!AB28)</f>
        <v>6</v>
      </c>
    </row>
    <row r="29" spans="1:29" ht="15" x14ac:dyDescent="0.2">
      <c r="A29" t="str">
        <f t="shared" si="3"/>
        <v>SueBooth</v>
      </c>
      <c r="B29" s="58" t="s">
        <v>84</v>
      </c>
      <c r="C29" s="59" t="s">
        <v>85</v>
      </c>
      <c r="D29" s="31"/>
      <c r="E29" s="36"/>
      <c r="F29" s="36"/>
      <c r="G29" s="36"/>
      <c r="H29" s="36">
        <v>1.6909722222222225E-2</v>
      </c>
      <c r="I29" s="36"/>
      <c r="J29" s="36"/>
      <c r="K29" s="41"/>
      <c r="L29" s="50"/>
      <c r="M29" s="51"/>
      <c r="N29" s="51"/>
      <c r="O29" s="51"/>
      <c r="P29" s="51"/>
      <c r="Q29" s="51"/>
      <c r="R29" s="52"/>
      <c r="S29" s="42"/>
      <c r="T29" s="43"/>
      <c r="U29" s="43"/>
      <c r="V29" s="43"/>
      <c r="W29" s="43"/>
      <c r="X29" s="45"/>
      <c r="Y29" s="10">
        <f>VLOOKUP(A29,Champs!$A$7:$AB$60,Champs!Y$1,0)</f>
        <v>100</v>
      </c>
      <c r="Z29" s="2">
        <f t="shared" si="4"/>
        <v>1</v>
      </c>
      <c r="AA29" s="4" t="str">
        <f t="shared" si="5"/>
        <v/>
      </c>
      <c r="AB29" s="3">
        <f>SUM(Champs!AB29)</f>
        <v>7</v>
      </c>
    </row>
    <row r="30" spans="1:29" ht="15" x14ac:dyDescent="0.2">
      <c r="A30" t="str">
        <f t="shared" si="3"/>
        <v>MarkGreaves</v>
      </c>
      <c r="B30" s="58" t="s">
        <v>28</v>
      </c>
      <c r="C30" s="59" t="s">
        <v>29</v>
      </c>
      <c r="D30" s="31"/>
      <c r="E30" s="36"/>
      <c r="F30" s="36">
        <v>3.8148148148148146E-2</v>
      </c>
      <c r="G30" s="36"/>
      <c r="H30" s="36"/>
      <c r="I30" s="36"/>
      <c r="J30" s="36"/>
      <c r="K30" s="41"/>
      <c r="L30" s="50"/>
      <c r="M30" s="51"/>
      <c r="N30" s="51"/>
      <c r="O30" s="51"/>
      <c r="P30" s="51"/>
      <c r="Q30" s="51"/>
      <c r="R30" s="52"/>
      <c r="S30" s="42"/>
      <c r="T30" s="43"/>
      <c r="U30" s="43"/>
      <c r="V30" s="43"/>
      <c r="W30" s="43"/>
      <c r="X30" s="45"/>
      <c r="Y30" s="10">
        <f>VLOOKUP(A30,Champs!$A$7:$AB$60,Champs!Y$1,0)</f>
        <v>100</v>
      </c>
      <c r="Z30" s="2">
        <f t="shared" si="4"/>
        <v>1</v>
      </c>
      <c r="AA30" s="4" t="str">
        <f t="shared" si="5"/>
        <v/>
      </c>
      <c r="AB30" s="3">
        <f>SUM(Champs!AB30)</f>
        <v>7</v>
      </c>
    </row>
    <row r="31" spans="1:29" ht="15" x14ac:dyDescent="0.2">
      <c r="A31" t="str">
        <f t="shared" si="3"/>
        <v>GillianKidd</v>
      </c>
      <c r="B31" s="58" t="s">
        <v>41</v>
      </c>
      <c r="C31" s="59" t="s">
        <v>42</v>
      </c>
      <c r="D31" s="113"/>
      <c r="E31" s="36"/>
      <c r="F31" s="36"/>
      <c r="G31" s="36"/>
      <c r="H31" s="36"/>
      <c r="I31" s="36"/>
      <c r="J31" s="36"/>
      <c r="K31" s="41"/>
      <c r="L31" s="50"/>
      <c r="M31" s="51"/>
      <c r="N31" s="51"/>
      <c r="O31" s="51"/>
      <c r="P31" s="51"/>
      <c r="Q31" s="51"/>
      <c r="R31" s="52"/>
      <c r="S31" s="42"/>
      <c r="T31" s="43"/>
      <c r="U31" s="43"/>
      <c r="V31" s="43">
        <v>7.7106481481481484E-2</v>
      </c>
      <c r="W31" s="43"/>
      <c r="X31" s="45"/>
      <c r="Y31" s="10">
        <f>VLOOKUP(A31,Champs!$A$7:$AB$60,Champs!Y$1,0)</f>
        <v>100</v>
      </c>
      <c r="Z31" s="2">
        <f t="shared" si="4"/>
        <v>1</v>
      </c>
      <c r="AA31" s="4" t="str">
        <f t="shared" si="5"/>
        <v/>
      </c>
      <c r="AB31" s="3">
        <f>SUM(Champs!AB31)</f>
        <v>7</v>
      </c>
    </row>
    <row r="32" spans="1:29" ht="15" x14ac:dyDescent="0.2">
      <c r="A32" t="str">
        <f t="shared" si="3"/>
        <v>KennethMacLeod</v>
      </c>
      <c r="B32" s="58" t="s">
        <v>118</v>
      </c>
      <c r="C32" s="59" t="s">
        <v>130</v>
      </c>
      <c r="D32" s="60"/>
      <c r="E32" s="61"/>
      <c r="F32" s="61"/>
      <c r="G32" s="61"/>
      <c r="H32" s="36"/>
      <c r="I32" s="41"/>
      <c r="J32" s="36"/>
      <c r="K32" s="41">
        <v>3.4918981481481481E-2</v>
      </c>
      <c r="L32" s="62"/>
      <c r="M32" s="51"/>
      <c r="N32" s="51"/>
      <c r="O32" s="51"/>
      <c r="P32" s="51"/>
      <c r="Q32" s="51"/>
      <c r="R32" s="52"/>
      <c r="S32" s="62"/>
      <c r="T32" s="61"/>
      <c r="U32" s="61"/>
      <c r="V32" s="61"/>
      <c r="W32" s="43"/>
      <c r="X32" s="45"/>
      <c r="Y32" s="10">
        <f>VLOOKUP(A32,Champs!$A$7:$AB$60,Champs!Y$1,0)</f>
        <v>100</v>
      </c>
      <c r="Z32" s="2">
        <f t="shared" si="4"/>
        <v>1</v>
      </c>
      <c r="AA32" s="4" t="str">
        <f t="shared" si="5"/>
        <v/>
      </c>
      <c r="AB32" s="3">
        <f>SUM(Champs!AB32)</f>
        <v>7</v>
      </c>
    </row>
    <row r="33" spans="1:28" ht="15" x14ac:dyDescent="0.2">
      <c r="A33" t="str">
        <f t="shared" si="3"/>
        <v>JimWelsh</v>
      </c>
      <c r="B33" s="58" t="s">
        <v>26</v>
      </c>
      <c r="C33" s="59" t="s">
        <v>27</v>
      </c>
      <c r="D33" s="31"/>
      <c r="E33" s="36"/>
      <c r="F33" s="36"/>
      <c r="G33" s="36"/>
      <c r="H33" s="36"/>
      <c r="I33" s="36"/>
      <c r="J33" s="36"/>
      <c r="K33" s="41"/>
      <c r="L33" s="50"/>
      <c r="M33" s="51"/>
      <c r="N33" s="51"/>
      <c r="O33" s="51"/>
      <c r="P33" s="51"/>
      <c r="Q33" s="51"/>
      <c r="R33" s="52"/>
      <c r="S33" s="42"/>
      <c r="T33" s="43"/>
      <c r="U33" s="43"/>
      <c r="V33" s="43"/>
      <c r="W33" s="43"/>
      <c r="X33" s="45"/>
      <c r="Y33" s="10">
        <f>VLOOKUP(A33,Champs!$A$7:$AB$60,Champs!Y$1,0)</f>
        <v>0</v>
      </c>
      <c r="Z33" s="2">
        <f t="shared" si="4"/>
        <v>0</v>
      </c>
      <c r="AA33" s="4" t="str">
        <f t="shared" si="5"/>
        <v/>
      </c>
      <c r="AB33" s="3">
        <f>SUM(Champs!AB33)</f>
        <v>11</v>
      </c>
    </row>
    <row r="34" spans="1:28" ht="15" x14ac:dyDescent="0.2">
      <c r="A34" t="str">
        <f t="shared" si="3"/>
        <v>JohnSteele</v>
      </c>
      <c r="B34" s="58" t="s">
        <v>126</v>
      </c>
      <c r="C34" s="59" t="s">
        <v>127</v>
      </c>
      <c r="D34" s="31"/>
      <c r="E34" s="36"/>
      <c r="F34" s="36"/>
      <c r="G34" s="36"/>
      <c r="H34" s="36"/>
      <c r="I34" s="36"/>
      <c r="J34" s="36"/>
      <c r="K34" s="41"/>
      <c r="L34" s="50"/>
      <c r="M34" s="51"/>
      <c r="N34" s="51"/>
      <c r="O34" s="51"/>
      <c r="P34" s="51"/>
      <c r="Q34" s="51"/>
      <c r="R34" s="52"/>
      <c r="S34" s="42"/>
      <c r="T34" s="43"/>
      <c r="U34" s="43"/>
      <c r="V34" s="43"/>
      <c r="W34" s="43"/>
      <c r="X34" s="45"/>
      <c r="Y34" s="10">
        <f>VLOOKUP(A34,Champs!$A$7:$AB$60,Champs!Y$1,0)</f>
        <v>0</v>
      </c>
      <c r="Z34" s="2">
        <f t="shared" si="4"/>
        <v>0</v>
      </c>
      <c r="AA34" s="4" t="str">
        <f t="shared" si="5"/>
        <v/>
      </c>
      <c r="AB34" s="3">
        <f>SUM(Champs!AB34)</f>
        <v>11</v>
      </c>
    </row>
    <row r="35" spans="1:28" ht="15" x14ac:dyDescent="0.2">
      <c r="A35" t="str">
        <f t="shared" si="3"/>
        <v>JoeWalker</v>
      </c>
      <c r="B35" s="58" t="s">
        <v>82</v>
      </c>
      <c r="C35" s="59" t="s">
        <v>83</v>
      </c>
      <c r="D35" s="31"/>
      <c r="E35" s="36"/>
      <c r="F35" s="36"/>
      <c r="G35" s="36"/>
      <c r="H35" s="36"/>
      <c r="I35" s="36"/>
      <c r="J35" s="36"/>
      <c r="K35" s="41"/>
      <c r="L35" s="50"/>
      <c r="M35" s="51"/>
      <c r="N35" s="51"/>
      <c r="O35" s="51"/>
      <c r="P35" s="51"/>
      <c r="Q35" s="51"/>
      <c r="R35" s="52"/>
      <c r="S35" s="42"/>
      <c r="T35" s="43"/>
      <c r="U35" s="43"/>
      <c r="V35" s="43"/>
      <c r="W35" s="43"/>
      <c r="X35" s="45"/>
      <c r="Y35" s="10">
        <f>VLOOKUP(A35,Champs!$A$7:$AB$60,Champs!Y$1,0)</f>
        <v>0</v>
      </c>
      <c r="Z35" s="2">
        <f t="shared" si="4"/>
        <v>0</v>
      </c>
      <c r="AA35" s="4" t="str">
        <f t="shared" si="5"/>
        <v/>
      </c>
      <c r="AB35" s="3">
        <f>SUM(Champs!AB35)</f>
        <v>11</v>
      </c>
    </row>
    <row r="36" spans="1:28" ht="15" x14ac:dyDescent="0.2">
      <c r="A36" t="str">
        <f t="shared" si="3"/>
        <v>SaraCampbell</v>
      </c>
      <c r="B36" s="58" t="s">
        <v>131</v>
      </c>
      <c r="C36" s="59" t="s">
        <v>132</v>
      </c>
      <c r="D36" s="31"/>
      <c r="E36" s="36"/>
      <c r="F36" s="36"/>
      <c r="G36" s="36"/>
      <c r="H36" s="36"/>
      <c r="I36" s="36"/>
      <c r="J36" s="36"/>
      <c r="K36" s="41"/>
      <c r="L36" s="50"/>
      <c r="M36" s="51"/>
      <c r="N36" s="51"/>
      <c r="O36" s="51"/>
      <c r="P36" s="51"/>
      <c r="Q36" s="51"/>
      <c r="R36" s="52"/>
      <c r="S36" s="42"/>
      <c r="T36" s="43"/>
      <c r="U36" s="43"/>
      <c r="V36" s="43"/>
      <c r="W36" s="43"/>
      <c r="X36" s="45"/>
      <c r="Y36" s="10">
        <f>VLOOKUP(A36,Champs!$A$7:$AB$60,Champs!Y$1,0)</f>
        <v>0</v>
      </c>
      <c r="Z36" s="2">
        <f t="shared" si="4"/>
        <v>0</v>
      </c>
      <c r="AA36" s="4" t="str">
        <f t="shared" si="5"/>
        <v/>
      </c>
      <c r="AB36" s="3">
        <f>SUM(Champs!AB36)</f>
        <v>11</v>
      </c>
    </row>
    <row r="37" spans="1:28" ht="15.75" thickBot="1" x14ac:dyDescent="0.25">
      <c r="A37" t="str">
        <f t="shared" si="3"/>
        <v>ShaunCavanagh</v>
      </c>
      <c r="B37" s="58" t="s">
        <v>49</v>
      </c>
      <c r="C37" s="59" t="s">
        <v>50</v>
      </c>
      <c r="D37" s="46"/>
      <c r="E37" s="36"/>
      <c r="F37" s="36"/>
      <c r="G37" s="36"/>
      <c r="H37" s="36"/>
      <c r="I37" s="36"/>
      <c r="J37" s="36"/>
      <c r="K37" s="41"/>
      <c r="L37" s="50"/>
      <c r="M37" s="51"/>
      <c r="N37" s="51"/>
      <c r="O37" s="51"/>
      <c r="P37" s="51"/>
      <c r="Q37" s="51"/>
      <c r="R37" s="52"/>
      <c r="S37" s="42"/>
      <c r="T37" s="43"/>
      <c r="U37" s="43"/>
      <c r="V37" s="43"/>
      <c r="W37" s="43"/>
      <c r="X37" s="45"/>
      <c r="Y37" s="10">
        <f>VLOOKUP(A37,Champs!$A$7:$AB$60,Champs!Y$1,0)</f>
        <v>0</v>
      </c>
      <c r="Z37" s="2">
        <f t="shared" si="4"/>
        <v>0</v>
      </c>
      <c r="AA37" s="4" t="str">
        <f t="shared" si="5"/>
        <v/>
      </c>
      <c r="AB37" s="3">
        <f>SUM(Champs!AB37)</f>
        <v>11</v>
      </c>
    </row>
    <row r="38" spans="1:28" ht="21.6" customHeight="1" thickBot="1" x14ac:dyDescent="0.25">
      <c r="B38" s="237" t="s">
        <v>10</v>
      </c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2"/>
    </row>
    <row r="39" spans="1:28" ht="15" x14ac:dyDescent="0.2">
      <c r="A39" t="str">
        <f t="shared" ref="A39:A60" si="6">B39&amp;C39</f>
        <v>AlisonAndrew</v>
      </c>
      <c r="B39" s="58" t="s">
        <v>32</v>
      </c>
      <c r="C39" s="59" t="s">
        <v>33</v>
      </c>
      <c r="D39" s="113"/>
      <c r="E39" s="114">
        <v>3.2233796296296295E-2</v>
      </c>
      <c r="F39" s="114"/>
      <c r="G39" s="114">
        <v>3.8379629629629632E-2</v>
      </c>
      <c r="H39" s="114"/>
      <c r="I39" s="114"/>
      <c r="J39" s="114"/>
      <c r="K39" s="117">
        <v>3.712962962962963E-2</v>
      </c>
      <c r="L39" s="119">
        <v>6.174768518518519E-2</v>
      </c>
      <c r="M39" s="120"/>
      <c r="N39" s="120"/>
      <c r="O39" s="120"/>
      <c r="P39" s="120">
        <v>6.474537037037037E-2</v>
      </c>
      <c r="Q39" s="120">
        <v>6.1863425925925926E-2</v>
      </c>
      <c r="R39" s="121"/>
      <c r="S39" s="115"/>
      <c r="T39" s="116"/>
      <c r="U39" s="116">
        <v>9.1134259259259262E-2</v>
      </c>
      <c r="V39" s="116"/>
      <c r="W39" s="116">
        <v>8.0462962962962958E-2</v>
      </c>
      <c r="X39" s="118"/>
      <c r="Y39" s="112">
        <f>VLOOKUP(A39,Champs!$A$7:$AB$60,Champs!Y$1,0)</f>
        <v>600</v>
      </c>
      <c r="Z39" s="123">
        <f t="shared" ref="Z39:Z60" si="7">COUNTIF(D39:X39,"&gt;0")</f>
        <v>8</v>
      </c>
      <c r="AA39" s="124" t="str">
        <f t="shared" ref="AA39:AA60" si="8">IF(AND(COUNTIF(D39:X39,"&gt;0")&gt;=6),"Yes","")</f>
        <v>Yes</v>
      </c>
      <c r="AB39" s="111">
        <f>SUM(Champs!AB39)</f>
        <v>1</v>
      </c>
    </row>
    <row r="40" spans="1:28" ht="15.75" thickBot="1" x14ac:dyDescent="0.25">
      <c r="A40" s="160" t="str">
        <f t="shared" si="6"/>
        <v>GeoffHarrington</v>
      </c>
      <c r="B40" s="161" t="s">
        <v>36</v>
      </c>
      <c r="C40" s="162" t="s">
        <v>37</v>
      </c>
      <c r="D40" s="163"/>
      <c r="E40" s="164">
        <v>3.6724537037037035E-2</v>
      </c>
      <c r="F40" s="164">
        <v>4.6354166666666669E-2</v>
      </c>
      <c r="G40" s="165">
        <v>4.2094907407407407E-2</v>
      </c>
      <c r="H40" s="164"/>
      <c r="I40" s="164"/>
      <c r="J40" s="164">
        <v>4.0023148148148148E-2</v>
      </c>
      <c r="K40" s="166">
        <v>3.9953703703703707E-2</v>
      </c>
      <c r="L40" s="167">
        <v>7.3854166666666665E-2</v>
      </c>
      <c r="M40" s="53"/>
      <c r="N40" s="53"/>
      <c r="O40" s="53"/>
      <c r="P40" s="53"/>
      <c r="Q40" s="53">
        <v>6.9895833333333338E-2</v>
      </c>
      <c r="R40" s="54"/>
      <c r="S40" s="168"/>
      <c r="T40" s="169"/>
      <c r="U40" s="169"/>
      <c r="V40" s="169">
        <v>0.10165509259259259</v>
      </c>
      <c r="W40" s="169"/>
      <c r="X40" s="170"/>
      <c r="Y40" s="66">
        <f>VLOOKUP(A40,Champs!$A$7:$AB$60,Champs!Y$1,0)</f>
        <v>596</v>
      </c>
      <c r="Z40" s="153">
        <f t="shared" si="7"/>
        <v>8</v>
      </c>
      <c r="AA40" s="67" t="str">
        <f t="shared" si="8"/>
        <v>Yes</v>
      </c>
      <c r="AB40" s="155">
        <f>SUM(Champs!AB40)</f>
        <v>2</v>
      </c>
    </row>
    <row r="41" spans="1:28" ht="15" x14ac:dyDescent="0.2">
      <c r="A41" t="str">
        <f t="shared" si="6"/>
        <v>NicolaAtkinson</v>
      </c>
      <c r="B41" s="156" t="s">
        <v>134</v>
      </c>
      <c r="C41" s="157" t="s">
        <v>135</v>
      </c>
      <c r="D41" s="60"/>
      <c r="E41" s="114"/>
      <c r="F41" s="114"/>
      <c r="G41" s="114">
        <v>3.6724537037037035E-2</v>
      </c>
      <c r="H41" s="114"/>
      <c r="I41" s="114"/>
      <c r="J41" s="114"/>
      <c r="K41" s="117">
        <v>3.7002314814814814E-2</v>
      </c>
      <c r="L41" s="60"/>
      <c r="M41" s="120"/>
      <c r="N41" s="120"/>
      <c r="O41" s="120"/>
      <c r="P41" s="120"/>
      <c r="Q41" s="120">
        <v>6.21875E-2</v>
      </c>
      <c r="R41" s="121"/>
      <c r="S41" s="60"/>
      <c r="T41" s="158"/>
      <c r="U41" s="158"/>
      <c r="V41" s="116"/>
      <c r="W41" s="116">
        <v>8.8391203703703694E-2</v>
      </c>
      <c r="X41" s="118"/>
      <c r="Y41" s="10">
        <f>VLOOKUP(A41,Champs!$A$7:$AB$60,Champs!Y$1,0)</f>
        <v>397</v>
      </c>
      <c r="Z41" s="5">
        <f t="shared" si="7"/>
        <v>4</v>
      </c>
      <c r="AA41" s="4" t="str">
        <f t="shared" si="8"/>
        <v/>
      </c>
      <c r="AB41" s="159">
        <f>SUM(Champs!AB41)</f>
        <v>3</v>
      </c>
    </row>
    <row r="42" spans="1:28" ht="15" x14ac:dyDescent="0.2">
      <c r="A42" t="str">
        <f t="shared" si="6"/>
        <v>FayyazChaudhri</v>
      </c>
      <c r="B42" s="58" t="s">
        <v>54</v>
      </c>
      <c r="C42" s="59" t="s">
        <v>157</v>
      </c>
      <c r="D42" s="31"/>
      <c r="E42" s="36"/>
      <c r="F42" s="36">
        <v>5.0960648148148151E-2</v>
      </c>
      <c r="G42" s="36"/>
      <c r="H42" s="36"/>
      <c r="I42" s="36"/>
      <c r="J42" s="36"/>
      <c r="K42" s="41"/>
      <c r="L42" s="50"/>
      <c r="M42" s="51"/>
      <c r="N42" s="51"/>
      <c r="O42" s="51"/>
      <c r="P42" s="51">
        <v>7.4166666666666659E-2</v>
      </c>
      <c r="Q42" s="51"/>
      <c r="R42" s="52"/>
      <c r="S42" s="42">
        <v>9.6493055555555554E-2</v>
      </c>
      <c r="T42" s="43"/>
      <c r="U42" s="43"/>
      <c r="V42" s="43"/>
      <c r="W42" s="43">
        <v>9.857638888888888E-2</v>
      </c>
      <c r="X42" s="45"/>
      <c r="Y42" s="10">
        <f>VLOOKUP(A42,Champs!$A$7:$AB$60,Champs!Y$1,0)</f>
        <v>395</v>
      </c>
      <c r="Z42" s="2">
        <f t="shared" si="7"/>
        <v>4</v>
      </c>
      <c r="AA42" s="4" t="str">
        <f t="shared" si="8"/>
        <v/>
      </c>
      <c r="AB42" s="1">
        <f>SUM(Champs!AB42)</f>
        <v>4</v>
      </c>
    </row>
    <row r="43" spans="1:28" ht="15" x14ac:dyDescent="0.2">
      <c r="A43" t="str">
        <f t="shared" si="6"/>
        <v>CaroleBurnie</v>
      </c>
      <c r="B43" s="58" t="s">
        <v>140</v>
      </c>
      <c r="C43" s="59" t="s">
        <v>141</v>
      </c>
      <c r="D43" s="31"/>
      <c r="E43" s="36"/>
      <c r="F43" s="36"/>
      <c r="G43" s="36">
        <v>4.3506944444444445E-2</v>
      </c>
      <c r="H43" s="36"/>
      <c r="I43" s="36"/>
      <c r="J43" s="36">
        <v>4.3946759259259255E-2</v>
      </c>
      <c r="K43" s="41"/>
      <c r="L43" s="50"/>
      <c r="M43" s="51"/>
      <c r="N43" s="51"/>
      <c r="O43" s="51"/>
      <c r="P43" s="51"/>
      <c r="Q43" s="51"/>
      <c r="R43" s="52"/>
      <c r="S43" s="42"/>
      <c r="T43" s="43"/>
      <c r="U43" s="43"/>
      <c r="V43" s="43"/>
      <c r="W43" s="43">
        <v>0.10006944444444445</v>
      </c>
      <c r="X43" s="45"/>
      <c r="Y43" s="10">
        <f>VLOOKUP(A43,Champs!$A$7:$AB$60,Champs!Y$1,0)</f>
        <v>291</v>
      </c>
      <c r="Z43" s="2">
        <f t="shared" si="7"/>
        <v>3</v>
      </c>
      <c r="AA43" s="4" t="str">
        <f t="shared" si="8"/>
        <v/>
      </c>
      <c r="AB43" s="1">
        <f>SUM(Champs!AB43)</f>
        <v>5</v>
      </c>
    </row>
    <row r="44" spans="1:28" ht="15" x14ac:dyDescent="0.2">
      <c r="A44" t="str">
        <f t="shared" si="6"/>
        <v>SarahEdwards</v>
      </c>
      <c r="B44" s="58" t="s">
        <v>44</v>
      </c>
      <c r="C44" s="59" t="s">
        <v>143</v>
      </c>
      <c r="D44" s="31">
        <v>5.4733796296296294E-2</v>
      </c>
      <c r="E44" s="36"/>
      <c r="F44" s="36"/>
      <c r="G44" s="36"/>
      <c r="H44" s="36"/>
      <c r="I44" s="36"/>
      <c r="J44" s="36"/>
      <c r="K44" s="41"/>
      <c r="L44" s="62"/>
      <c r="M44" s="51"/>
      <c r="N44" s="51"/>
      <c r="O44" s="51"/>
      <c r="P44" s="51"/>
      <c r="Q44" s="51"/>
      <c r="R44" s="52"/>
      <c r="S44" s="42"/>
      <c r="T44" s="43"/>
      <c r="U44" s="43"/>
      <c r="V44" s="43"/>
      <c r="W44" s="43">
        <v>8.8275462962962958E-2</v>
      </c>
      <c r="X44" s="45"/>
      <c r="Y44" s="10">
        <f>VLOOKUP(A44,Champs!$A$7:$AB$60,Champs!Y$1,0)</f>
        <v>199</v>
      </c>
      <c r="Z44" s="2">
        <f t="shared" si="7"/>
        <v>2</v>
      </c>
      <c r="AA44" s="4" t="str">
        <f t="shared" si="8"/>
        <v/>
      </c>
      <c r="AB44" s="1">
        <f>SUM(Champs!AB44)</f>
        <v>6</v>
      </c>
    </row>
    <row r="45" spans="1:28" ht="15" x14ac:dyDescent="0.2">
      <c r="A45" t="str">
        <f t="shared" si="6"/>
        <v>SusanDenham-Smith</v>
      </c>
      <c r="B45" s="58" t="s">
        <v>74</v>
      </c>
      <c r="C45" s="59" t="s">
        <v>43</v>
      </c>
      <c r="D45" s="31">
        <v>5.5069444444444449E-2</v>
      </c>
      <c r="E45" s="36"/>
      <c r="F45" s="36"/>
      <c r="G45" s="36"/>
      <c r="H45" s="36"/>
      <c r="I45" s="36"/>
      <c r="J45" s="36"/>
      <c r="K45" s="41"/>
      <c r="L45" s="50"/>
      <c r="M45" s="51"/>
      <c r="N45" s="51"/>
      <c r="O45" s="51"/>
      <c r="P45" s="51"/>
      <c r="Q45" s="51"/>
      <c r="R45" s="52"/>
      <c r="S45" s="42"/>
      <c r="T45" s="43"/>
      <c r="U45" s="43"/>
      <c r="V45" s="43"/>
      <c r="W45" s="43"/>
      <c r="X45" s="45"/>
      <c r="Y45" s="10">
        <f>VLOOKUP(A45,Champs!$A$7:$AB$60,Champs!Y$1,0)</f>
        <v>99</v>
      </c>
      <c r="Z45" s="2">
        <f t="shared" si="7"/>
        <v>1</v>
      </c>
      <c r="AA45" s="4" t="str">
        <f t="shared" si="8"/>
        <v/>
      </c>
      <c r="AB45" s="1">
        <f>SUM(Champs!AB45)</f>
        <v>7</v>
      </c>
    </row>
    <row r="46" spans="1:28" ht="15" x14ac:dyDescent="0.2">
      <c r="A46" t="str">
        <f t="shared" si="6"/>
        <v>EmilyMason</v>
      </c>
      <c r="B46" s="58" t="s">
        <v>148</v>
      </c>
      <c r="C46" s="59" t="s">
        <v>149</v>
      </c>
      <c r="D46" s="60"/>
      <c r="E46" s="61"/>
      <c r="F46" s="36"/>
      <c r="G46" s="36">
        <v>3.8194444444444441E-2</v>
      </c>
      <c r="H46" s="36"/>
      <c r="I46" s="36"/>
      <c r="J46" s="36"/>
      <c r="K46" s="41"/>
      <c r="L46" s="62"/>
      <c r="M46" s="51"/>
      <c r="N46" s="51"/>
      <c r="O46" s="51"/>
      <c r="P46" s="51"/>
      <c r="Q46" s="51"/>
      <c r="R46" s="52"/>
      <c r="S46" s="62"/>
      <c r="T46" s="61"/>
      <c r="U46" s="61"/>
      <c r="V46" s="43"/>
      <c r="W46" s="43"/>
      <c r="X46" s="45"/>
      <c r="Y46" s="10">
        <f>VLOOKUP(A46,Champs!$A$7:$AB$60,Champs!Y$1,0)</f>
        <v>99</v>
      </c>
      <c r="Z46" s="2">
        <f t="shared" si="7"/>
        <v>1</v>
      </c>
      <c r="AA46" s="4" t="str">
        <f t="shared" si="8"/>
        <v/>
      </c>
      <c r="AB46" s="1">
        <f>SUM(Champs!AB47)</f>
        <v>9</v>
      </c>
    </row>
    <row r="47" spans="1:28" ht="15" x14ac:dyDescent="0.2">
      <c r="A47" t="str">
        <f t="shared" si="6"/>
        <v>AllisonHall</v>
      </c>
      <c r="B47" s="58" t="s">
        <v>35</v>
      </c>
      <c r="C47" s="59" t="s">
        <v>34</v>
      </c>
      <c r="D47" s="113"/>
      <c r="E47" s="36"/>
      <c r="F47" s="36"/>
      <c r="G47" s="36"/>
      <c r="H47" s="36"/>
      <c r="I47" s="36"/>
      <c r="J47" s="36"/>
      <c r="K47" s="41"/>
      <c r="L47" s="50"/>
      <c r="M47" s="51"/>
      <c r="N47" s="51"/>
      <c r="O47" s="51"/>
      <c r="P47" s="51"/>
      <c r="Q47" s="51"/>
      <c r="R47" s="52"/>
      <c r="S47" s="42"/>
      <c r="T47" s="43"/>
      <c r="U47" s="43"/>
      <c r="V47" s="43"/>
      <c r="W47" s="43"/>
      <c r="X47" s="45"/>
      <c r="Y47" s="10">
        <f>VLOOKUP(A47,Champs!$A$7:$AB$60,Champs!Y$1,0)</f>
        <v>0</v>
      </c>
      <c r="Z47" s="2">
        <f t="shared" si="7"/>
        <v>0</v>
      </c>
      <c r="AA47" s="4" t="str">
        <f t="shared" si="8"/>
        <v/>
      </c>
      <c r="AB47" s="1">
        <f>SUM(Champs!AB46)</f>
        <v>7</v>
      </c>
    </row>
    <row r="48" spans="1:28" ht="15" x14ac:dyDescent="0.2">
      <c r="A48" t="str">
        <f t="shared" si="6"/>
        <v>RobertWynne</v>
      </c>
      <c r="B48" s="58" t="s">
        <v>120</v>
      </c>
      <c r="C48" s="59" t="s">
        <v>153</v>
      </c>
      <c r="D48" s="31"/>
      <c r="E48" s="36"/>
      <c r="F48" s="36"/>
      <c r="G48" s="36"/>
      <c r="H48" s="36"/>
      <c r="I48" s="36"/>
      <c r="J48" s="36"/>
      <c r="K48" s="41"/>
      <c r="L48" s="50"/>
      <c r="M48" s="51"/>
      <c r="N48" s="51"/>
      <c r="O48" s="51"/>
      <c r="P48" s="51"/>
      <c r="Q48" s="51"/>
      <c r="R48" s="52"/>
      <c r="S48" s="42"/>
      <c r="T48" s="43"/>
      <c r="U48" s="43"/>
      <c r="V48" s="43"/>
      <c r="W48" s="43"/>
      <c r="X48" s="45"/>
      <c r="Y48" s="10">
        <f>VLOOKUP(A48,Champs!$A$7:$AB$60,Champs!Y$1,0)</f>
        <v>0</v>
      </c>
      <c r="Z48" s="2">
        <f t="shared" si="7"/>
        <v>0</v>
      </c>
      <c r="AA48" s="4" t="str">
        <f t="shared" si="8"/>
        <v/>
      </c>
      <c r="AB48" s="1">
        <f>SUM(Champs!AB48)</f>
        <v>9</v>
      </c>
    </row>
    <row r="49" spans="1:28" ht="15" x14ac:dyDescent="0.2">
      <c r="A49" t="str">
        <f t="shared" si="6"/>
        <v>HelenTucker</v>
      </c>
      <c r="B49" s="58" t="s">
        <v>136</v>
      </c>
      <c r="C49" s="59" t="s">
        <v>152</v>
      </c>
      <c r="D49" s="60"/>
      <c r="E49" s="36"/>
      <c r="F49" s="36"/>
      <c r="G49" s="36"/>
      <c r="H49" s="36"/>
      <c r="I49" s="36"/>
      <c r="J49" s="36"/>
      <c r="K49" s="41"/>
      <c r="L49" s="62"/>
      <c r="M49" s="51"/>
      <c r="N49" s="51"/>
      <c r="O49" s="51"/>
      <c r="P49" s="51"/>
      <c r="Q49" s="51"/>
      <c r="R49" s="52"/>
      <c r="S49" s="62"/>
      <c r="T49" s="61"/>
      <c r="U49" s="61"/>
      <c r="V49" s="43"/>
      <c r="W49" s="43"/>
      <c r="X49" s="45"/>
      <c r="Y49" s="10">
        <f>VLOOKUP(A49,Champs!$A$7:$AB$60,Champs!Y$1,0)</f>
        <v>0</v>
      </c>
      <c r="Z49" s="2">
        <f t="shared" si="7"/>
        <v>0</v>
      </c>
      <c r="AA49" s="4" t="str">
        <f t="shared" si="8"/>
        <v/>
      </c>
      <c r="AB49" s="1">
        <f>SUM(Champs!AB49)</f>
        <v>9</v>
      </c>
    </row>
    <row r="50" spans="1:28" ht="15" x14ac:dyDescent="0.2">
      <c r="A50" t="str">
        <f t="shared" si="6"/>
        <v>IanPuddlefoot</v>
      </c>
      <c r="B50" s="58" t="s">
        <v>20</v>
      </c>
      <c r="C50" s="59" t="s">
        <v>151</v>
      </c>
      <c r="D50" s="31"/>
      <c r="E50" s="36"/>
      <c r="F50" s="36"/>
      <c r="G50" s="36"/>
      <c r="H50" s="36"/>
      <c r="I50" s="36"/>
      <c r="J50" s="36"/>
      <c r="K50" s="41"/>
      <c r="L50" s="50"/>
      <c r="M50" s="51"/>
      <c r="N50" s="51"/>
      <c r="O50" s="51"/>
      <c r="P50" s="51"/>
      <c r="Q50" s="51"/>
      <c r="R50" s="52"/>
      <c r="S50" s="42"/>
      <c r="T50" s="43"/>
      <c r="U50" s="43"/>
      <c r="V50" s="43"/>
      <c r="W50" s="43"/>
      <c r="X50" s="45"/>
      <c r="Y50" s="10">
        <f>VLOOKUP(A50,Champs!$A$7:$AB$60,Champs!Y$1,0)</f>
        <v>0</v>
      </c>
      <c r="Z50" s="2">
        <f t="shared" si="7"/>
        <v>0</v>
      </c>
      <c r="AA50" s="4" t="str">
        <f t="shared" si="8"/>
        <v/>
      </c>
      <c r="AB50" s="1">
        <f>SUM(Champs!AB50)</f>
        <v>9</v>
      </c>
    </row>
    <row r="51" spans="1:28" ht="15" x14ac:dyDescent="0.2">
      <c r="A51" t="str">
        <f t="shared" si="6"/>
        <v>HelenArmstrong</v>
      </c>
      <c r="B51" s="58" t="s">
        <v>136</v>
      </c>
      <c r="C51" s="59" t="s">
        <v>137</v>
      </c>
      <c r="D51" s="31"/>
      <c r="E51" s="36"/>
      <c r="F51" s="36"/>
      <c r="G51" s="36"/>
      <c r="H51" s="36"/>
      <c r="I51" s="36"/>
      <c r="J51" s="36"/>
      <c r="K51" s="41"/>
      <c r="L51" s="50"/>
      <c r="M51" s="51"/>
      <c r="N51" s="51"/>
      <c r="O51" s="51"/>
      <c r="P51" s="51"/>
      <c r="Q51" s="51"/>
      <c r="R51" s="52"/>
      <c r="S51" s="42"/>
      <c r="T51" s="43"/>
      <c r="U51" s="43"/>
      <c r="V51" s="43"/>
      <c r="W51" s="43"/>
      <c r="X51" s="45"/>
      <c r="Y51" s="10">
        <f>VLOOKUP(A51,Champs!$A$7:$AB$60,Champs!Y$1,0)</f>
        <v>0</v>
      </c>
      <c r="Z51" s="2">
        <f t="shared" si="7"/>
        <v>0</v>
      </c>
      <c r="AA51" s="4" t="str">
        <f t="shared" si="8"/>
        <v/>
      </c>
      <c r="AB51" s="1">
        <f>SUM(Champs!AB51)</f>
        <v>9</v>
      </c>
    </row>
    <row r="52" spans="1:28" ht="15" x14ac:dyDescent="0.2">
      <c r="A52" t="str">
        <f t="shared" si="6"/>
        <v>ThomasBaxter</v>
      </c>
      <c r="B52" s="58" t="s">
        <v>138</v>
      </c>
      <c r="C52" s="59" t="s">
        <v>139</v>
      </c>
      <c r="D52" s="31"/>
      <c r="E52" s="36"/>
      <c r="F52" s="36"/>
      <c r="G52" s="36"/>
      <c r="H52" s="36"/>
      <c r="I52" s="36"/>
      <c r="J52" s="36"/>
      <c r="K52" s="41"/>
      <c r="L52" s="50"/>
      <c r="M52" s="51"/>
      <c r="N52" s="51"/>
      <c r="O52" s="51"/>
      <c r="P52" s="51"/>
      <c r="Q52" s="51"/>
      <c r="R52" s="52"/>
      <c r="S52" s="42"/>
      <c r="T52" s="43"/>
      <c r="U52" s="43"/>
      <c r="V52" s="43"/>
      <c r="W52" s="43"/>
      <c r="X52" s="45"/>
      <c r="Y52" s="10">
        <f>VLOOKUP(A52,Champs!$A$7:$AB$60,Champs!Y$1,0)</f>
        <v>0</v>
      </c>
      <c r="Z52" s="2">
        <f t="shared" si="7"/>
        <v>0</v>
      </c>
      <c r="AA52" s="4" t="str">
        <f t="shared" si="8"/>
        <v/>
      </c>
      <c r="AB52" s="1">
        <f>SUM(Champs!AB52)</f>
        <v>9</v>
      </c>
    </row>
    <row r="53" spans="1:28" ht="15" x14ac:dyDescent="0.2">
      <c r="A53" t="str">
        <f t="shared" si="6"/>
        <v>RebeccaWeston</v>
      </c>
      <c r="B53" s="58" t="s">
        <v>60</v>
      </c>
      <c r="C53" s="59" t="s">
        <v>61</v>
      </c>
      <c r="D53" s="31"/>
      <c r="E53" s="36"/>
      <c r="F53" s="36"/>
      <c r="G53" s="36"/>
      <c r="H53" s="36"/>
      <c r="I53" s="36"/>
      <c r="J53" s="36"/>
      <c r="K53" s="41"/>
      <c r="L53" s="50"/>
      <c r="M53" s="51"/>
      <c r="N53" s="51"/>
      <c r="O53" s="51"/>
      <c r="P53" s="51"/>
      <c r="Q53" s="51"/>
      <c r="R53" s="52"/>
      <c r="S53" s="42"/>
      <c r="T53" s="43"/>
      <c r="U53" s="43"/>
      <c r="V53" s="43"/>
      <c r="W53" s="43"/>
      <c r="X53" s="45"/>
      <c r="Y53" s="10">
        <f>VLOOKUP(A53,Champs!$A$7:$AB$60,Champs!Y$1,0)</f>
        <v>0</v>
      </c>
      <c r="Z53" s="2">
        <f t="shared" si="7"/>
        <v>0</v>
      </c>
      <c r="AA53" s="4" t="str">
        <f t="shared" si="8"/>
        <v/>
      </c>
      <c r="AB53" s="1">
        <f>SUM(Champs!AB53)</f>
        <v>9</v>
      </c>
    </row>
    <row r="54" spans="1:28" ht="15" x14ac:dyDescent="0.2">
      <c r="A54" t="str">
        <f t="shared" si="6"/>
        <v>SimonBell</v>
      </c>
      <c r="B54" s="58" t="s">
        <v>133</v>
      </c>
      <c r="C54" s="59" t="s">
        <v>53</v>
      </c>
      <c r="D54" s="31"/>
      <c r="E54" s="36"/>
      <c r="F54" s="36"/>
      <c r="G54" s="36"/>
      <c r="H54" s="36"/>
      <c r="I54" s="36"/>
      <c r="J54" s="36"/>
      <c r="K54" s="41"/>
      <c r="L54" s="50"/>
      <c r="M54" s="51"/>
      <c r="N54" s="51"/>
      <c r="O54" s="51"/>
      <c r="P54" s="51"/>
      <c r="Q54" s="51"/>
      <c r="R54" s="52"/>
      <c r="S54" s="42"/>
      <c r="T54" s="43"/>
      <c r="U54" s="43"/>
      <c r="V54" s="43"/>
      <c r="W54" s="43"/>
      <c r="X54" s="45"/>
      <c r="Y54" s="10">
        <f>VLOOKUP(A54,Champs!$A$7:$AB$60,Champs!Y$1,0)</f>
        <v>0</v>
      </c>
      <c r="Z54" s="2">
        <f t="shared" si="7"/>
        <v>0</v>
      </c>
      <c r="AA54" s="4" t="str">
        <f t="shared" si="8"/>
        <v/>
      </c>
      <c r="AB54" s="1">
        <f>SUM(Champs!AB54)</f>
        <v>9</v>
      </c>
    </row>
    <row r="55" spans="1:28" ht="15" x14ac:dyDescent="0.2">
      <c r="A55" t="str">
        <f t="shared" si="6"/>
        <v>VicKilgore</v>
      </c>
      <c r="B55" s="58" t="s">
        <v>47</v>
      </c>
      <c r="C55" s="59" t="s">
        <v>48</v>
      </c>
      <c r="D55" s="31"/>
      <c r="E55" s="36"/>
      <c r="F55" s="36"/>
      <c r="G55" s="36"/>
      <c r="H55" s="36"/>
      <c r="I55" s="36"/>
      <c r="J55" s="36"/>
      <c r="K55" s="41"/>
      <c r="L55" s="50"/>
      <c r="M55" s="51"/>
      <c r="N55" s="51"/>
      <c r="O55" s="51"/>
      <c r="P55" s="51"/>
      <c r="Q55" s="51"/>
      <c r="R55" s="52"/>
      <c r="S55" s="42"/>
      <c r="T55" s="43"/>
      <c r="U55" s="43"/>
      <c r="V55" s="43"/>
      <c r="W55" s="43"/>
      <c r="X55" s="45"/>
      <c r="Y55" s="10">
        <f>VLOOKUP(A55,Champs!$A$7:$AB$60,Champs!Y$1,0)</f>
        <v>0</v>
      </c>
      <c r="Z55" s="2">
        <f t="shared" si="7"/>
        <v>0</v>
      </c>
      <c r="AA55" s="4" t="str">
        <f t="shared" si="8"/>
        <v/>
      </c>
      <c r="AB55" s="1">
        <f>SUM(Champs!AB55)</f>
        <v>9</v>
      </c>
    </row>
    <row r="56" spans="1:28" ht="15" x14ac:dyDescent="0.2">
      <c r="A56" t="str">
        <f t="shared" si="6"/>
        <v>PaulCoan</v>
      </c>
      <c r="B56" s="58" t="s">
        <v>18</v>
      </c>
      <c r="C56" s="59" t="s">
        <v>142</v>
      </c>
      <c r="D56" s="31"/>
      <c r="E56" s="36"/>
      <c r="F56" s="36"/>
      <c r="G56" s="36"/>
      <c r="H56" s="36"/>
      <c r="I56" s="36"/>
      <c r="J56" s="36"/>
      <c r="K56" s="41"/>
      <c r="L56" s="50"/>
      <c r="M56" s="51"/>
      <c r="N56" s="51"/>
      <c r="O56" s="51"/>
      <c r="P56" s="51"/>
      <c r="Q56" s="51"/>
      <c r="R56" s="52"/>
      <c r="S56" s="42"/>
      <c r="T56" s="43"/>
      <c r="U56" s="43"/>
      <c r="V56" s="43"/>
      <c r="W56" s="43"/>
      <c r="X56" s="45"/>
      <c r="Y56" s="10">
        <f>VLOOKUP(A56,Champs!$A$7:$AB$60,Champs!Y$1,0)</f>
        <v>0</v>
      </c>
      <c r="Z56" s="2">
        <f t="shared" si="7"/>
        <v>0</v>
      </c>
      <c r="AA56" s="4" t="str">
        <f t="shared" si="8"/>
        <v/>
      </c>
      <c r="AB56" s="1">
        <f>SUM(Champs!AB56)</f>
        <v>9</v>
      </c>
    </row>
    <row r="57" spans="1:28" ht="15" x14ac:dyDescent="0.2">
      <c r="A57" t="str">
        <f t="shared" si="6"/>
        <v>DavidHeaton</v>
      </c>
      <c r="B57" s="58" t="s">
        <v>144</v>
      </c>
      <c r="C57" s="59" t="s">
        <v>145</v>
      </c>
      <c r="D57" s="31"/>
      <c r="E57" s="36"/>
      <c r="F57" s="36"/>
      <c r="G57" s="36"/>
      <c r="H57" s="36"/>
      <c r="I57" s="36"/>
      <c r="J57" s="36"/>
      <c r="K57" s="41"/>
      <c r="L57" s="50"/>
      <c r="M57" s="51"/>
      <c r="N57" s="51"/>
      <c r="O57" s="51"/>
      <c r="P57" s="51"/>
      <c r="Q57" s="51"/>
      <c r="R57" s="52"/>
      <c r="S57" s="42"/>
      <c r="T57" s="43"/>
      <c r="U57" s="43"/>
      <c r="V57" s="43"/>
      <c r="W57" s="43"/>
      <c r="X57" s="45"/>
      <c r="Y57" s="10">
        <f>VLOOKUP(A57,Champs!$A$7:$AB$60,Champs!Y$1,0)</f>
        <v>0</v>
      </c>
      <c r="Z57" s="2">
        <f t="shared" si="7"/>
        <v>0</v>
      </c>
      <c r="AA57" s="4" t="str">
        <f t="shared" si="8"/>
        <v/>
      </c>
      <c r="AB57" s="1">
        <f>SUM(Champs!AB57)</f>
        <v>9</v>
      </c>
    </row>
    <row r="58" spans="1:28" ht="15" x14ac:dyDescent="0.2">
      <c r="A58" t="str">
        <f t="shared" si="6"/>
        <v>CraigKershaw</v>
      </c>
      <c r="B58" s="58" t="s">
        <v>146</v>
      </c>
      <c r="C58" s="59" t="s">
        <v>147</v>
      </c>
      <c r="D58" s="31"/>
      <c r="E58" s="36"/>
      <c r="F58" s="36"/>
      <c r="G58" s="36"/>
      <c r="H58" s="36"/>
      <c r="I58" s="36"/>
      <c r="J58" s="36"/>
      <c r="K58" s="41"/>
      <c r="L58" s="50"/>
      <c r="M58" s="51"/>
      <c r="N58" s="51"/>
      <c r="O58" s="51"/>
      <c r="P58" s="51"/>
      <c r="Q58" s="51"/>
      <c r="R58" s="52"/>
      <c r="S58" s="42"/>
      <c r="T58" s="43"/>
      <c r="U58" s="43"/>
      <c r="V58" s="43"/>
      <c r="W58" s="43"/>
      <c r="X58" s="45"/>
      <c r="Y58" s="10">
        <f>VLOOKUP(A58,Champs!$A$7:$AB$60,Champs!Y$1,0)</f>
        <v>0</v>
      </c>
      <c r="Z58" s="2">
        <f t="shared" si="7"/>
        <v>0</v>
      </c>
      <c r="AA58" s="4" t="str">
        <f t="shared" si="8"/>
        <v/>
      </c>
      <c r="AB58" s="1">
        <f>SUM(Champs!AB58)</f>
        <v>9</v>
      </c>
    </row>
    <row r="59" spans="1:28" ht="15" x14ac:dyDescent="0.2">
      <c r="A59" t="str">
        <f t="shared" si="6"/>
        <v>PhilipLowden</v>
      </c>
      <c r="B59" s="58" t="s">
        <v>86</v>
      </c>
      <c r="C59" s="59" t="s">
        <v>87</v>
      </c>
      <c r="D59" s="31"/>
      <c r="E59" s="36"/>
      <c r="F59" s="36"/>
      <c r="G59" s="36"/>
      <c r="H59" s="36"/>
      <c r="I59" s="36"/>
      <c r="J59" s="36"/>
      <c r="K59" s="41"/>
      <c r="L59" s="50"/>
      <c r="M59" s="51"/>
      <c r="N59" s="51"/>
      <c r="O59" s="51"/>
      <c r="P59" s="51"/>
      <c r="Q59" s="51"/>
      <c r="R59" s="52"/>
      <c r="S59" s="42"/>
      <c r="T59" s="43"/>
      <c r="U59" s="43"/>
      <c r="V59" s="43"/>
      <c r="W59" s="43"/>
      <c r="X59" s="45"/>
      <c r="Y59" s="10">
        <f>VLOOKUP(A59,Champs!$A$7:$AB$60,Champs!Y$1,0)</f>
        <v>0</v>
      </c>
      <c r="Z59" s="2">
        <f t="shared" si="7"/>
        <v>0</v>
      </c>
      <c r="AA59" s="4" t="str">
        <f t="shared" si="8"/>
        <v/>
      </c>
      <c r="AB59" s="1">
        <f>SUM(Champs!AB59)</f>
        <v>9</v>
      </c>
    </row>
    <row r="60" spans="1:28" ht="15.75" thickBot="1" x14ac:dyDescent="0.25">
      <c r="A60" t="str">
        <f t="shared" si="6"/>
        <v>SusanMcAvoy</v>
      </c>
      <c r="B60" s="58" t="s">
        <v>74</v>
      </c>
      <c r="C60" s="59" t="s">
        <v>150</v>
      </c>
      <c r="D60" s="31"/>
      <c r="E60" s="36"/>
      <c r="F60" s="36"/>
      <c r="G60" s="36"/>
      <c r="H60" s="36"/>
      <c r="I60" s="36"/>
      <c r="J60" s="36"/>
      <c r="K60" s="41"/>
      <c r="L60" s="109"/>
      <c r="M60" s="53"/>
      <c r="N60" s="53"/>
      <c r="O60" s="53"/>
      <c r="P60" s="53"/>
      <c r="Q60" s="53"/>
      <c r="R60" s="54"/>
      <c r="S60" s="62"/>
      <c r="T60" s="43"/>
      <c r="U60" s="43"/>
      <c r="V60" s="43"/>
      <c r="W60" s="43"/>
      <c r="X60" s="45"/>
      <c r="Y60" s="10">
        <f>VLOOKUP(A60,Champs!$A$7:$AB$60,Champs!Y$1,0)</f>
        <v>0</v>
      </c>
      <c r="Z60" s="2">
        <f t="shared" si="7"/>
        <v>0</v>
      </c>
      <c r="AA60" s="4" t="str">
        <f t="shared" si="8"/>
        <v/>
      </c>
      <c r="AB60" s="1">
        <f>SUM(Champs!AB60)</f>
        <v>9</v>
      </c>
    </row>
    <row r="61" spans="1:28" ht="16.5" thickBot="1" x14ac:dyDescent="0.3">
      <c r="B61" s="238"/>
      <c r="C61" s="238"/>
      <c r="D61" s="11">
        <f t="shared" ref="D61:X61" si="9">COUNTIF(D7:D60,"&gt;0")</f>
        <v>3</v>
      </c>
      <c r="E61" s="12">
        <f t="shared" si="9"/>
        <v>6</v>
      </c>
      <c r="F61" s="12">
        <f t="shared" si="9"/>
        <v>8</v>
      </c>
      <c r="G61" s="12">
        <f t="shared" si="9"/>
        <v>11</v>
      </c>
      <c r="H61" s="12">
        <f t="shared" si="9"/>
        <v>6</v>
      </c>
      <c r="I61" s="12">
        <f t="shared" si="9"/>
        <v>3</v>
      </c>
      <c r="J61" s="12">
        <f t="shared" si="9"/>
        <v>8</v>
      </c>
      <c r="K61" s="12">
        <f t="shared" si="9"/>
        <v>9</v>
      </c>
      <c r="L61" s="12">
        <f t="shared" si="9"/>
        <v>6</v>
      </c>
      <c r="M61" s="12">
        <f t="shared" si="9"/>
        <v>0</v>
      </c>
      <c r="N61" s="12">
        <f t="shared" si="9"/>
        <v>6</v>
      </c>
      <c r="O61" s="12">
        <f t="shared" si="9"/>
        <v>0</v>
      </c>
      <c r="P61" s="12">
        <f t="shared" si="9"/>
        <v>7</v>
      </c>
      <c r="Q61" s="12">
        <f t="shared" si="9"/>
        <v>8</v>
      </c>
      <c r="R61" s="12">
        <f t="shared" si="9"/>
        <v>4</v>
      </c>
      <c r="S61" s="12">
        <f t="shared" si="9"/>
        <v>4</v>
      </c>
      <c r="T61" s="12">
        <f t="shared" si="9"/>
        <v>0</v>
      </c>
      <c r="U61" s="12">
        <f t="shared" si="9"/>
        <v>7</v>
      </c>
      <c r="V61" s="12">
        <f t="shared" si="9"/>
        <v>4</v>
      </c>
      <c r="W61" s="12">
        <f t="shared" si="9"/>
        <v>11</v>
      </c>
      <c r="X61" s="102">
        <f t="shared" si="9"/>
        <v>6</v>
      </c>
      <c r="Y61" s="239"/>
      <c r="Z61" s="240"/>
      <c r="AA61" s="240"/>
      <c r="AB61" s="241"/>
    </row>
    <row r="62" spans="1:28" x14ac:dyDescent="0.2">
      <c r="B62" s="25"/>
      <c r="C62" s="25"/>
    </row>
  </sheetData>
  <sortState ref="A7:AB21">
    <sortCondition descending="1" ref="Y7:Y21"/>
  </sortState>
  <mergeCells count="17">
    <mergeCell ref="B38:AB38"/>
    <mergeCell ref="AC4:AE6"/>
    <mergeCell ref="B5:C5"/>
    <mergeCell ref="B61:C61"/>
    <mergeCell ref="Y61:AB61"/>
    <mergeCell ref="B6:AB6"/>
    <mergeCell ref="B22:AB22"/>
    <mergeCell ref="B2:AB2"/>
    <mergeCell ref="B3:C3"/>
    <mergeCell ref="D3:K3"/>
    <mergeCell ref="L3:R3"/>
    <mergeCell ref="S3:X3"/>
    <mergeCell ref="Y3:Y5"/>
    <mergeCell ref="Z3:Z5"/>
    <mergeCell ref="AA3:AA5"/>
    <mergeCell ref="AB3:AB5"/>
    <mergeCell ref="B4:C4"/>
  </mergeCells>
  <conditionalFormatting sqref="AB7:AB21 AB23:AB37 AB39:AB60">
    <cfRule type="cellIs" dxfId="2" priority="46" operator="equal">
      <formula>1</formula>
    </cfRule>
    <cfRule type="cellIs" dxfId="1" priority="47" operator="equal">
      <formula>2</formula>
    </cfRule>
    <cfRule type="cellIs" dxfId="0" priority="48" operator="equal">
      <formula>3</formula>
    </cfRule>
  </conditionalFormatting>
  <hyperlinks>
    <hyperlink ref="L4" r:id="rId1"/>
    <hyperlink ref="M4" r:id="rId2" display="Grizedale Trail"/>
    <hyperlink ref="S4" r:id="rId3"/>
    <hyperlink ref="T4" r:id="rId4"/>
    <hyperlink ref="U4" r:id="rId5"/>
    <hyperlink ref="F4" r:id="rId6"/>
    <hyperlink ref="G4" r:id="rId7"/>
    <hyperlink ref="H4" r:id="rId8"/>
    <hyperlink ref="I4" r:id="rId9"/>
    <hyperlink ref="J4" r:id="rId10"/>
    <hyperlink ref="K4" r:id="rId11"/>
    <hyperlink ref="O4" r:id="rId12" display="Gosforth 10m"/>
    <hyperlink ref="P4" r:id="rId13"/>
    <hyperlink ref="R4" r:id="rId14"/>
    <hyperlink ref="D4" r:id="rId15"/>
    <hyperlink ref="E4" r:id="rId16"/>
    <hyperlink ref="N4" r:id="rId17"/>
    <hyperlink ref="V4" r:id="rId18"/>
    <hyperlink ref="W4" r:id="rId19"/>
    <hyperlink ref="Q4" r:id="rId20"/>
  </hyperlinks>
  <printOptions horizontalCentered="1" verticalCentered="1"/>
  <pageMargins left="0.55118110236220474" right="0.39370078740157483" top="0.59055118110236227" bottom="0.51181102362204722" header="0.23622047244094491" footer="0.51181102362204722"/>
  <pageSetup paperSize="9" scale="46" orientation="landscape" r:id="rId21"/>
  <headerFooter alignWithMargins="0">
    <oddHeader>&amp;C&amp;"Arial,Bold Italic"&amp;18CUMBERLAND A.C.&amp;R&amp;"Arial,Bold"&amp;12&amp;D</oddHeader>
  </headerFooter>
  <drawing r:id="rId22"/>
  <legacyDrawing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2" sqref="B2:AB2"/>
    </sheetView>
  </sheetViews>
  <sheetFormatPr defaultRowHeight="12.75" x14ac:dyDescent="0.2"/>
  <sheetData>
    <row r="1" spans="1:2" x14ac:dyDescent="0.2">
      <c r="A1" s="22" t="s">
        <v>78</v>
      </c>
      <c r="B1" s="22" t="s">
        <v>79</v>
      </c>
    </row>
    <row r="2" spans="1:2" x14ac:dyDescent="0.2">
      <c r="A2">
        <v>1</v>
      </c>
      <c r="B2">
        <v>100</v>
      </c>
    </row>
    <row r="3" spans="1:2" x14ac:dyDescent="0.2">
      <c r="A3">
        <v>2</v>
      </c>
      <c r="B3">
        <v>99</v>
      </c>
    </row>
    <row r="4" spans="1:2" x14ac:dyDescent="0.2">
      <c r="A4">
        <v>3</v>
      </c>
      <c r="B4">
        <v>98</v>
      </c>
    </row>
    <row r="5" spans="1:2" x14ac:dyDescent="0.2">
      <c r="A5">
        <v>4</v>
      </c>
      <c r="B5">
        <v>97</v>
      </c>
    </row>
    <row r="6" spans="1:2" x14ac:dyDescent="0.2">
      <c r="A6">
        <v>5</v>
      </c>
      <c r="B6">
        <v>96</v>
      </c>
    </row>
    <row r="7" spans="1:2" x14ac:dyDescent="0.2">
      <c r="A7">
        <v>6</v>
      </c>
      <c r="B7">
        <v>95</v>
      </c>
    </row>
    <row r="8" spans="1:2" x14ac:dyDescent="0.2">
      <c r="A8">
        <v>7</v>
      </c>
      <c r="B8">
        <v>94</v>
      </c>
    </row>
    <row r="9" spans="1:2" x14ac:dyDescent="0.2">
      <c r="A9">
        <v>8</v>
      </c>
      <c r="B9">
        <v>93</v>
      </c>
    </row>
    <row r="10" spans="1:2" x14ac:dyDescent="0.2">
      <c r="A10">
        <v>9</v>
      </c>
      <c r="B10">
        <v>92</v>
      </c>
    </row>
    <row r="11" spans="1:2" x14ac:dyDescent="0.2">
      <c r="A11">
        <v>10</v>
      </c>
      <c r="B11">
        <v>91</v>
      </c>
    </row>
    <row r="12" spans="1:2" x14ac:dyDescent="0.2">
      <c r="A12">
        <v>11</v>
      </c>
      <c r="B12">
        <v>90</v>
      </c>
    </row>
    <row r="13" spans="1:2" x14ac:dyDescent="0.2">
      <c r="A13">
        <v>12</v>
      </c>
      <c r="B13">
        <v>89</v>
      </c>
    </row>
    <row r="14" spans="1:2" x14ac:dyDescent="0.2">
      <c r="A14">
        <v>13</v>
      </c>
      <c r="B14">
        <v>88</v>
      </c>
    </row>
    <row r="15" spans="1:2" x14ac:dyDescent="0.2">
      <c r="A15">
        <v>14</v>
      </c>
      <c r="B15">
        <v>87</v>
      </c>
    </row>
    <row r="16" spans="1:2" x14ac:dyDescent="0.2">
      <c r="A16">
        <v>15</v>
      </c>
      <c r="B16">
        <v>86</v>
      </c>
    </row>
    <row r="17" spans="1:2" x14ac:dyDescent="0.2">
      <c r="A17">
        <v>16</v>
      </c>
      <c r="B17">
        <v>85</v>
      </c>
    </row>
    <row r="18" spans="1:2" x14ac:dyDescent="0.2">
      <c r="A18">
        <v>17</v>
      </c>
      <c r="B18">
        <v>84</v>
      </c>
    </row>
    <row r="19" spans="1:2" x14ac:dyDescent="0.2">
      <c r="A19">
        <v>18</v>
      </c>
      <c r="B19">
        <v>83</v>
      </c>
    </row>
    <row r="20" spans="1:2" x14ac:dyDescent="0.2">
      <c r="A20">
        <v>19</v>
      </c>
      <c r="B20">
        <v>82</v>
      </c>
    </row>
    <row r="21" spans="1:2" x14ac:dyDescent="0.2">
      <c r="A21">
        <v>20</v>
      </c>
      <c r="B21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B2" sqref="B2:AB2"/>
    </sheetView>
  </sheetViews>
  <sheetFormatPr defaultRowHeight="12.75" x14ac:dyDescent="0.2"/>
  <sheetData>
    <row r="1" spans="1:1" x14ac:dyDescent="0.2">
      <c r="A1" s="22" t="s">
        <v>64</v>
      </c>
    </row>
    <row r="2" spans="1:1" x14ac:dyDescent="0.2">
      <c r="A2" s="22" t="s">
        <v>65</v>
      </c>
    </row>
    <row r="3" spans="1:1" x14ac:dyDescent="0.2">
      <c r="A3" s="22" t="s">
        <v>66</v>
      </c>
    </row>
    <row r="4" spans="1:1" x14ac:dyDescent="0.2">
      <c r="A4" s="23" t="s">
        <v>67</v>
      </c>
    </row>
    <row r="5" spans="1:1" x14ac:dyDescent="0.2">
      <c r="A5" s="22" t="s">
        <v>68</v>
      </c>
    </row>
    <row r="6" spans="1:1" x14ac:dyDescent="0.2">
      <c r="A6" s="22" t="s">
        <v>69</v>
      </c>
    </row>
    <row r="7" spans="1:1" x14ac:dyDescent="0.2">
      <c r="A7" s="22" t="s">
        <v>70</v>
      </c>
    </row>
    <row r="8" spans="1:1" x14ac:dyDescent="0.2">
      <c r="A8" t="s">
        <v>77</v>
      </c>
    </row>
    <row r="9" spans="1:1" x14ac:dyDescent="0.2">
      <c r="A9" s="22" t="s">
        <v>62</v>
      </c>
    </row>
    <row r="10" spans="1:1" x14ac:dyDescent="0.2">
      <c r="A10" s="22" t="s">
        <v>63</v>
      </c>
    </row>
    <row r="11" spans="1:1" ht="18" x14ac:dyDescent="0.25">
      <c r="A11" s="24" t="s">
        <v>71</v>
      </c>
    </row>
    <row r="12" spans="1:1" ht="18" x14ac:dyDescent="0.25">
      <c r="A12" s="24" t="s">
        <v>72</v>
      </c>
    </row>
    <row r="13" spans="1:1" ht="18" x14ac:dyDescent="0.25">
      <c r="A13" s="2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Champs</vt:lpstr>
      <vt:lpstr>Times</vt:lpstr>
      <vt:lpstr>lookup</vt:lpstr>
      <vt:lpstr>notes</vt:lpstr>
      <vt:lpstr>Champs!Print_Area</vt:lpstr>
      <vt:lpstr>Times!Print_Area</vt:lpstr>
    </vt:vector>
  </TitlesOfParts>
  <Company>Daves School of Motoring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Heaton</dc:creator>
  <cp:lastModifiedBy>David</cp:lastModifiedBy>
  <cp:lastPrinted>2013-01-28T16:10:42Z</cp:lastPrinted>
  <dcterms:created xsi:type="dcterms:W3CDTF">2002-03-06T21:05:58Z</dcterms:created>
  <dcterms:modified xsi:type="dcterms:W3CDTF">2013-01-28T21:39:55Z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